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450" windowHeight="6930" activeTab="0"/>
  </bookViews>
  <sheets>
    <sheet name="Instructions" sheetId="1" r:id="rId1"/>
    <sheet name="input_data" sheetId="2" r:id="rId2"/>
    <sheet name="scratch" sheetId="3" r:id="rId3"/>
    <sheet name="scratch2" sheetId="4" r:id="rId4"/>
    <sheet name="output_data" sheetId="5" r:id="rId5"/>
  </sheets>
  <definedNames/>
  <calcPr fullCalcOnLoad="1"/>
</workbook>
</file>

<file path=xl/sharedStrings.xml><?xml version="1.0" encoding="utf-8"?>
<sst xmlns="http://schemas.openxmlformats.org/spreadsheetml/2006/main" count="139" uniqueCount="102">
  <si>
    <t>scratch rows</t>
  </si>
  <si>
    <t>input rows</t>
  </si>
  <si>
    <t>lines missing</t>
  </si>
  <si>
    <t>=year</t>
  </si>
  <si>
    <t>=month</t>
  </si>
  <si>
    <t>=day</t>
  </si>
  <si>
    <t>=hour</t>
  </si>
  <si>
    <t>=date+time</t>
  </si>
  <si>
    <t>First Line</t>
  </si>
  <si>
    <t>Difference =</t>
  </si>
  <si>
    <t>Second Line</t>
  </si>
  <si>
    <t>(1st and 2nd)</t>
  </si>
  <si>
    <t>= minute</t>
  </si>
  <si>
    <t>Header</t>
  </si>
  <si>
    <t>EVENT</t>
  </si>
  <si>
    <t>NRPDS</t>
  </si>
  <si>
    <t>COORD</t>
  </si>
  <si>
    <t>NRGAG</t>
  </si>
  <si>
    <t>Time</t>
  </si>
  <si>
    <t>year</t>
  </si>
  <si>
    <t>month</t>
  </si>
  <si>
    <t>day</t>
  </si>
  <si>
    <t>hour</t>
  </si>
  <si>
    <t>minute</t>
  </si>
  <si>
    <t>precip (inches)</t>
  </si>
  <si>
    <t>WARNINGS</t>
  </si>
  <si>
    <t xml:space="preserve">1. Paste data with cell "A1" as the starting point -- leaving empty columns or rows will cause problems </t>
  </si>
  <si>
    <t>4 digit year</t>
  </si>
  <si>
    <t>1 or 2 digit hour, from 0 to 23</t>
  </si>
  <si>
    <t>1 or 2 digit minute, from 0 to 59</t>
  </si>
  <si>
    <t>1 or 2 digit month, from 1 to 12</t>
  </si>
  <si>
    <t>1 or 2 digit day, from 1 to 31</t>
  </si>
  <si>
    <t>ONLY MODIFY CELLS HIGHLIGHTED IN BLUE!</t>
  </si>
  <si>
    <t>.</t>
  </si>
  <si>
    <t>Instructions for using this macro to format precipitation data</t>
  </si>
  <si>
    <t xml:space="preserve">Step 1: </t>
  </si>
  <si>
    <t>Paste the data you would like to format onto the "input_data" sheet</t>
  </si>
  <si>
    <t>Step 2:</t>
  </si>
  <si>
    <t>Organize your data to match the setup of figure 1</t>
  </si>
  <si>
    <t>of input_data</t>
  </si>
  <si>
    <t>worksheet</t>
  </si>
  <si>
    <t xml:space="preserve">etc. </t>
  </si>
  <si>
    <t xml:space="preserve">be cell "A1" </t>
  </si>
  <si>
    <t>should ---&gt;</t>
  </si>
  <si>
    <t>This row should NOT be entered, but is shown here for set-up reference</t>
  </si>
  <si>
    <t>Figure 1</t>
  </si>
  <si>
    <t>( Up to 21 total</t>
  </si>
  <si>
    <t>precip columns)</t>
  </si>
  <si>
    <t>note:</t>
  </si>
  <si>
    <t>Step 3:</t>
  </si>
  <si>
    <t>Once your data has been set-up to match figure 1, select sheet "scratch2"</t>
  </si>
  <si>
    <t>Step 4:</t>
  </si>
  <si>
    <t>Step 5:</t>
  </si>
  <si>
    <t>Step 6:</t>
  </si>
  <si>
    <t>Step 7:</t>
  </si>
  <si>
    <t>The time interval specifies the length of "no rainfall" time that must pass before a new rainfall event begins</t>
  </si>
  <si>
    <t>days</t>
  </si>
  <si>
    <t>Step 8:</t>
  </si>
  <si>
    <t>You will need the following data columns to create a precipitation file with this macro:</t>
  </si>
  <si>
    <t>Column 1:</t>
  </si>
  <si>
    <t>Column 2:</t>
  </si>
  <si>
    <t>Column 3:</t>
  </si>
  <si>
    <t>Column 4:</t>
  </si>
  <si>
    <t>Column 5:</t>
  </si>
  <si>
    <t>Column 6+ :</t>
  </si>
  <si>
    <t>Precipitation decimal value, inches; up to 21 columns</t>
  </si>
  <si>
    <t>Use the tutorial "Using Microsoft Excel to format GSSHA data.doc" for help</t>
  </si>
  <si>
    <t>Click the "Format Precip Data" button below:</t>
  </si>
  <si>
    <t>The "NA" means that coordinates are not needed</t>
  </si>
  <si>
    <t>Make sure you order the gage coordinates the same way you ordered the corresponding precip columns on the "input_data" worksheet</t>
  </si>
  <si>
    <t>2. Make sure there are no gaps in your rows of data</t>
  </si>
  <si>
    <t>3. This macro can only handle up to 32,760 lines of data</t>
  </si>
  <si>
    <t>4. This macro will support multiple rain gages - but only up to 21</t>
  </si>
  <si>
    <t>(default is 12/24, which is 12 hours)</t>
  </si>
  <si>
    <t>Time Zone</t>
  </si>
  <si>
    <t>Offset</t>
  </si>
  <si>
    <t>Offset Time</t>
  </si>
  <si>
    <t>New Time</t>
  </si>
  <si>
    <t>The default time interval is 12/24, or 12 hours</t>
  </si>
  <si>
    <t>Read the "WARNINGS" in rows 55-58 before proceeding</t>
  </si>
  <si>
    <t>Step 9:</t>
  </si>
  <si>
    <t>hours</t>
  </si>
  <si>
    <t xml:space="preserve">The time zone offset value is used to convert your precip data from local time into "zulu" time </t>
  </si>
  <si>
    <t>minutes</t>
  </si>
  <si>
    <t>(default is 30 minutes)</t>
  </si>
  <si>
    <t xml:space="preserve">Minimum </t>
  </si>
  <si>
    <t>Interval</t>
  </si>
  <si>
    <t>Step 10:</t>
  </si>
  <si>
    <t>Enter the number of rain gages you are using in cell "B33"</t>
  </si>
  <si>
    <t>Enter the xy coordinates of your first rain gage in cells "B34" and "C34"</t>
  </si>
  <si>
    <t>If you are using multiple rain gages, enter the xy coordinates of your remaining gages in the available cells below "B34" and "C34"</t>
  </si>
  <si>
    <t xml:space="preserve">If you wish, you can change the time interval in cell "B17" (units are in days) </t>
  </si>
  <si>
    <t>Enter your time zone offset value in cell "B21"</t>
  </si>
  <si>
    <t>Rain Accumulation Time</t>
  </si>
  <si>
    <t>Steps 4 through 9 refer to sheet "scratch2"</t>
  </si>
  <si>
    <t>If you do not wish to convert your precip data to "zulu" time, then enter "0" in cell "B21"</t>
  </si>
  <si>
    <t>Enter your value for rain accumulation time in cell "B25"</t>
  </si>
  <si>
    <t>If you do not wish to use this function, enter "0" in cell "B25"</t>
  </si>
  <si>
    <t>The rain accumulation time function will combine your precip data for the time period you specify (Example: turns 5-min. precip data into 30-min precip data)</t>
  </si>
  <si>
    <t>Step 11:</t>
  </si>
  <si>
    <t>Save your "output_data" sheet as a text file</t>
  </si>
  <si>
    <t>It is advisable NOT to save this "format_precip_macro.xls", since any changes you make to the spreadsheet will become permanent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</si>
</sst>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0000"/>
    <numFmt numFmtId="168" formatCode="0.000000000"/>
    <numFmt numFmtId="169" formatCode="0.0000000000"/>
    <numFmt numFmtId="170" formatCode="0.00000000000"/>
    <numFmt numFmtId="171" formatCode="0.000000000000"/>
    <numFmt numFmtId="172" formatCode="mmm\-yyyy"/>
    <numFmt numFmtId="173" formatCode="m/d"/>
    <numFmt numFmtId="174" formatCode="&quot;$&quot;#,##0.00"/>
    <numFmt numFmtId="175" formatCode="&quot;$&quot;#,##0"/>
  </numFmts>
  <fonts count="8">
    <font>
      <sz val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i/>
      <sz val="10"/>
      <color indexed="1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 quotePrefix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4" fillId="4" borderId="15" xfId="0" applyFont="1" applyFill="1" applyBorder="1" applyAlignment="1">
      <alignment horizontal="right"/>
    </xf>
    <xf numFmtId="0" fontId="0" fillId="4" borderId="17" xfId="0" applyFill="1" applyBorder="1" applyAlignment="1">
      <alignment/>
    </xf>
    <xf numFmtId="0" fontId="4" fillId="4" borderId="15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0" fontId="0" fillId="5" borderId="10" xfId="0" applyNumberFormat="1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4" borderId="19" xfId="0" applyFill="1" applyBorder="1" applyAlignment="1">
      <alignment horizontal="right"/>
    </xf>
    <xf numFmtId="0" fontId="0" fillId="4" borderId="0" xfId="0" applyNumberForma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4" fillId="4" borderId="17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4" borderId="16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6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49</xdr:row>
      <xdr:rowOff>9525</xdr:rowOff>
    </xdr:from>
    <xdr:to>
      <xdr:col>2</xdr:col>
      <xdr:colOff>590550</xdr:colOff>
      <xdr:row>50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62150" y="8077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49</xdr:row>
      <xdr:rowOff>0</xdr:rowOff>
    </xdr:from>
    <xdr:to>
      <xdr:col>3</xdr:col>
      <xdr:colOff>485775</xdr:colOff>
      <xdr:row>50</xdr:row>
      <xdr:rowOff>9525</xdr:rowOff>
    </xdr:to>
    <xdr:sp>
      <xdr:nvSpPr>
        <xdr:cNvPr id="2" name="Line 2"/>
        <xdr:cNvSpPr>
          <a:spLocks/>
        </xdr:cNvSpPr>
      </xdr:nvSpPr>
      <xdr:spPr>
        <a:xfrm>
          <a:off x="2647950" y="806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49</xdr:row>
      <xdr:rowOff>0</xdr:rowOff>
    </xdr:from>
    <xdr:to>
      <xdr:col>4</xdr:col>
      <xdr:colOff>495300</xdr:colOff>
      <xdr:row>50</xdr:row>
      <xdr:rowOff>9525</xdr:rowOff>
    </xdr:to>
    <xdr:sp>
      <xdr:nvSpPr>
        <xdr:cNvPr id="3" name="Line 3"/>
        <xdr:cNvSpPr>
          <a:spLocks/>
        </xdr:cNvSpPr>
      </xdr:nvSpPr>
      <xdr:spPr>
        <a:xfrm>
          <a:off x="3267075" y="806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49</xdr:row>
      <xdr:rowOff>0</xdr:rowOff>
    </xdr:from>
    <xdr:to>
      <xdr:col>5</xdr:col>
      <xdr:colOff>495300</xdr:colOff>
      <xdr:row>50</xdr:row>
      <xdr:rowOff>9525</xdr:rowOff>
    </xdr:to>
    <xdr:sp>
      <xdr:nvSpPr>
        <xdr:cNvPr id="4" name="Line 4"/>
        <xdr:cNvSpPr>
          <a:spLocks/>
        </xdr:cNvSpPr>
      </xdr:nvSpPr>
      <xdr:spPr>
        <a:xfrm>
          <a:off x="3876675" y="8067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49</xdr:row>
      <xdr:rowOff>9525</xdr:rowOff>
    </xdr:from>
    <xdr:to>
      <xdr:col>6</xdr:col>
      <xdr:colOff>466725</xdr:colOff>
      <xdr:row>50</xdr:row>
      <xdr:rowOff>19050</xdr:rowOff>
    </xdr:to>
    <xdr:sp>
      <xdr:nvSpPr>
        <xdr:cNvPr id="5" name="Line 5"/>
        <xdr:cNvSpPr>
          <a:spLocks/>
        </xdr:cNvSpPr>
      </xdr:nvSpPr>
      <xdr:spPr>
        <a:xfrm>
          <a:off x="4457700" y="8077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49</xdr:row>
      <xdr:rowOff>19050</xdr:rowOff>
    </xdr:from>
    <xdr:to>
      <xdr:col>7</xdr:col>
      <xdr:colOff>714375</xdr:colOff>
      <xdr:row>50</xdr:row>
      <xdr:rowOff>28575</xdr:rowOff>
    </xdr:to>
    <xdr:sp>
      <xdr:nvSpPr>
        <xdr:cNvPr id="6" name="Line 6"/>
        <xdr:cNvSpPr>
          <a:spLocks/>
        </xdr:cNvSpPr>
      </xdr:nvSpPr>
      <xdr:spPr>
        <a:xfrm>
          <a:off x="5267325" y="8086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57150</xdr:rowOff>
    </xdr:from>
    <xdr:to>
      <xdr:col>8</xdr:col>
      <xdr:colOff>266700</xdr:colOff>
      <xdr:row>20</xdr:row>
      <xdr:rowOff>85725</xdr:rowOff>
    </xdr:to>
    <xdr:sp>
      <xdr:nvSpPr>
        <xdr:cNvPr id="7" name="AutoShape 11"/>
        <xdr:cNvSpPr>
          <a:spLocks/>
        </xdr:cNvSpPr>
      </xdr:nvSpPr>
      <xdr:spPr>
        <a:xfrm>
          <a:off x="5448300" y="3267075"/>
          <a:ext cx="257175" cy="190500"/>
        </a:xfrm>
        <a:custGeom>
          <a:pathLst>
            <a:path h="20" w="27">
              <a:moveTo>
                <a:pt x="0" y="1"/>
              </a:moveTo>
              <a:cubicBezTo>
                <a:pt x="5" y="1"/>
                <a:pt x="11" y="1"/>
                <a:pt x="14" y="1"/>
              </a:cubicBezTo>
              <a:cubicBezTo>
                <a:pt x="17" y="1"/>
                <a:pt x="19" y="0"/>
                <a:pt x="21" y="3"/>
              </a:cubicBezTo>
              <a:cubicBezTo>
                <a:pt x="23" y="6"/>
                <a:pt x="27" y="14"/>
                <a:pt x="25" y="17"/>
              </a:cubicBezTo>
              <a:cubicBezTo>
                <a:pt x="23" y="20"/>
                <a:pt x="14" y="19"/>
                <a:pt x="6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76200</xdr:rowOff>
    </xdr:from>
    <xdr:to>
      <xdr:col>8</xdr:col>
      <xdr:colOff>114300</xdr:colOff>
      <xdr:row>20</xdr:row>
      <xdr:rowOff>76200</xdr:rowOff>
    </xdr:to>
    <xdr:sp>
      <xdr:nvSpPr>
        <xdr:cNvPr id="8" name="Line 14"/>
        <xdr:cNvSpPr>
          <a:spLocks/>
        </xdr:cNvSpPr>
      </xdr:nvSpPr>
      <xdr:spPr>
        <a:xfrm flipH="1">
          <a:off x="5448300" y="3448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19</xdr:row>
      <xdr:rowOff>66675</xdr:rowOff>
    </xdr:from>
    <xdr:to>
      <xdr:col>1</xdr:col>
      <xdr:colOff>733425</xdr:colOff>
      <xdr:row>20</xdr:row>
      <xdr:rowOff>104775</xdr:rowOff>
    </xdr:to>
    <xdr:sp>
      <xdr:nvSpPr>
        <xdr:cNvPr id="9" name="AutoShape 15"/>
        <xdr:cNvSpPr>
          <a:spLocks/>
        </xdr:cNvSpPr>
      </xdr:nvSpPr>
      <xdr:spPr>
        <a:xfrm rot="10639933">
          <a:off x="1085850" y="3276600"/>
          <a:ext cx="257175" cy="200025"/>
        </a:xfrm>
        <a:custGeom>
          <a:pathLst>
            <a:path h="20" w="27">
              <a:moveTo>
                <a:pt x="0" y="1"/>
              </a:moveTo>
              <a:cubicBezTo>
                <a:pt x="5" y="1"/>
                <a:pt x="11" y="1"/>
                <a:pt x="14" y="1"/>
              </a:cubicBezTo>
              <a:cubicBezTo>
                <a:pt x="17" y="1"/>
                <a:pt x="19" y="0"/>
                <a:pt x="21" y="3"/>
              </a:cubicBezTo>
              <a:cubicBezTo>
                <a:pt x="23" y="6"/>
                <a:pt x="27" y="14"/>
                <a:pt x="25" y="17"/>
              </a:cubicBezTo>
              <a:cubicBezTo>
                <a:pt x="23" y="20"/>
                <a:pt x="14" y="19"/>
                <a:pt x="6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20</xdr:row>
      <xdr:rowOff>76200</xdr:rowOff>
    </xdr:from>
    <xdr:to>
      <xdr:col>1</xdr:col>
      <xdr:colOff>752475</xdr:colOff>
      <xdr:row>20</xdr:row>
      <xdr:rowOff>85725</xdr:rowOff>
    </xdr:to>
    <xdr:sp>
      <xdr:nvSpPr>
        <xdr:cNvPr id="10" name="Line 16"/>
        <xdr:cNvSpPr>
          <a:spLocks/>
        </xdr:cNvSpPr>
      </xdr:nvSpPr>
      <xdr:spPr>
        <a:xfrm rot="10800000" flipH="1">
          <a:off x="1257300" y="3448050"/>
          <a:ext cx="10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30</xdr:row>
      <xdr:rowOff>76200</xdr:rowOff>
    </xdr:from>
    <xdr:to>
      <xdr:col>8</xdr:col>
      <xdr:colOff>571500</xdr:colOff>
      <xdr:row>30</xdr:row>
      <xdr:rowOff>76200</xdr:rowOff>
    </xdr:to>
    <xdr:sp>
      <xdr:nvSpPr>
        <xdr:cNvPr id="11" name="Line 18"/>
        <xdr:cNvSpPr>
          <a:spLocks/>
        </xdr:cNvSpPr>
      </xdr:nvSpPr>
      <xdr:spPr>
        <a:xfrm>
          <a:off x="5495925" y="50673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438150</xdr:colOff>
      <xdr:row>84</xdr:row>
      <xdr:rowOff>152400</xdr:rowOff>
    </xdr:from>
    <xdr:to>
      <xdr:col>3</xdr:col>
      <xdr:colOff>228600</xdr:colOff>
      <xdr:row>88</xdr:row>
      <xdr:rowOff>95250</xdr:rowOff>
    </xdr:to>
    <xdr:pic>
      <xdr:nvPicPr>
        <xdr:cNvPr id="12" name="FormatPrec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393507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36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6225" y="602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91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11.421875" style="0" customWidth="1"/>
    <col min="3" max="3" width="11.8515625" style="0" customWidth="1"/>
    <col min="7" max="7" width="8.421875" style="0" customWidth="1"/>
    <col min="8" max="8" width="13.28125" style="0" bestFit="1" customWidth="1"/>
    <col min="9" max="9" width="14.140625" style="0" customWidth="1"/>
    <col min="10" max="11" width="9.140625" style="5" customWidth="1"/>
    <col min="12" max="12" width="10.7109375" style="0" customWidth="1"/>
    <col min="17" max="17" width="9.57421875" style="0" customWidth="1"/>
  </cols>
  <sheetData>
    <row r="1" ht="20.25">
      <c r="A1" s="19" t="s">
        <v>34</v>
      </c>
    </row>
    <row r="3" spans="1:2" ht="12.75">
      <c r="A3" s="20" t="s">
        <v>35</v>
      </c>
      <c r="B3" t="s">
        <v>36</v>
      </c>
    </row>
    <row r="4" spans="1:2" ht="12.75">
      <c r="A4" s="49" t="s">
        <v>48</v>
      </c>
      <c r="B4" t="s">
        <v>58</v>
      </c>
    </row>
    <row r="5" ht="13.5" thickBot="1"/>
    <row r="6" spans="2:17" ht="12.75">
      <c r="B6" s="50" t="s">
        <v>59</v>
      </c>
      <c r="C6" s="40" t="s">
        <v>27</v>
      </c>
      <c r="D6" s="40"/>
      <c r="E6" s="40"/>
      <c r="F6" s="40"/>
      <c r="G6" s="41"/>
      <c r="K6" s="11"/>
      <c r="L6" s="57"/>
      <c r="M6" s="57"/>
      <c r="N6" s="57"/>
      <c r="O6" s="57"/>
      <c r="P6" s="57"/>
      <c r="Q6" s="57"/>
    </row>
    <row r="7" spans="2:17" ht="12.75">
      <c r="B7" s="51" t="s">
        <v>60</v>
      </c>
      <c r="C7" s="42" t="s">
        <v>30</v>
      </c>
      <c r="D7" s="42"/>
      <c r="E7" s="42"/>
      <c r="F7" s="42"/>
      <c r="G7" s="43"/>
      <c r="K7" s="11"/>
      <c r="L7" s="57"/>
      <c r="M7" s="57"/>
      <c r="N7" s="57"/>
      <c r="O7" s="57"/>
      <c r="P7" s="57"/>
      <c r="Q7" s="57"/>
    </row>
    <row r="8" spans="2:17" ht="12.75">
      <c r="B8" s="52" t="s">
        <v>61</v>
      </c>
      <c r="C8" s="42" t="s">
        <v>31</v>
      </c>
      <c r="D8" s="42"/>
      <c r="E8" s="42"/>
      <c r="F8" s="42"/>
      <c r="G8" s="43"/>
      <c r="K8" s="11"/>
      <c r="L8" s="57"/>
      <c r="M8" s="57"/>
      <c r="N8" s="57"/>
      <c r="O8" s="57"/>
      <c r="P8" s="57"/>
      <c r="Q8" s="57"/>
    </row>
    <row r="9" spans="2:17" ht="12.75">
      <c r="B9" s="52" t="s">
        <v>62</v>
      </c>
      <c r="C9" s="42" t="s">
        <v>28</v>
      </c>
      <c r="D9" s="42"/>
      <c r="E9" s="42"/>
      <c r="F9" s="42"/>
      <c r="G9" s="43"/>
      <c r="K9" s="11"/>
      <c r="L9" s="57"/>
      <c r="M9" s="57"/>
      <c r="N9" s="57"/>
      <c r="O9" s="57"/>
      <c r="P9" s="57"/>
      <c r="Q9" s="57"/>
    </row>
    <row r="10" spans="2:17" ht="12.75">
      <c r="B10" s="53" t="s">
        <v>63</v>
      </c>
      <c r="C10" s="42" t="s">
        <v>29</v>
      </c>
      <c r="D10" s="42"/>
      <c r="E10" s="42"/>
      <c r="F10" s="42"/>
      <c r="G10" s="43"/>
      <c r="K10" s="11"/>
      <c r="L10" s="57"/>
      <c r="M10" s="57"/>
      <c r="N10" s="57"/>
      <c r="O10" s="57"/>
      <c r="P10" s="57"/>
      <c r="Q10" s="57"/>
    </row>
    <row r="11" spans="2:17" ht="13.5" thickBot="1">
      <c r="B11" s="54" t="s">
        <v>64</v>
      </c>
      <c r="C11" s="44" t="s">
        <v>65</v>
      </c>
      <c r="D11" s="44"/>
      <c r="E11" s="44"/>
      <c r="F11" s="44"/>
      <c r="G11" s="45"/>
      <c r="K11" s="11"/>
      <c r="L11" s="57"/>
      <c r="M11" s="57"/>
      <c r="N11" s="57"/>
      <c r="O11" s="57"/>
      <c r="P11" s="57"/>
      <c r="Q11" s="57"/>
    </row>
    <row r="12" spans="2:17" ht="12.75">
      <c r="B12" s="11"/>
      <c r="C12" s="11"/>
      <c r="D12" s="11"/>
      <c r="E12" s="11"/>
      <c r="F12" s="11"/>
      <c r="G12" s="11"/>
      <c r="H12" s="11"/>
      <c r="K12" s="11"/>
      <c r="L12" s="57"/>
      <c r="M12" s="57"/>
      <c r="N12" s="57"/>
      <c r="O12" s="57"/>
      <c r="P12" s="57"/>
      <c r="Q12" s="57"/>
    </row>
    <row r="13" spans="11:17" ht="12.75">
      <c r="K13" s="11"/>
      <c r="L13" s="57"/>
      <c r="M13" s="57"/>
      <c r="N13" s="57"/>
      <c r="O13" s="57"/>
      <c r="P13" s="57"/>
      <c r="Q13" s="57"/>
    </row>
    <row r="14" spans="1:17" ht="12.75">
      <c r="A14" s="20" t="s">
        <v>37</v>
      </c>
      <c r="B14" t="s">
        <v>38</v>
      </c>
      <c r="K14" s="11"/>
      <c r="L14" s="57"/>
      <c r="M14" s="57"/>
      <c r="N14" s="57"/>
      <c r="O14" s="57"/>
      <c r="P14" s="57"/>
      <c r="Q14" s="57"/>
    </row>
    <row r="15" spans="1:17" ht="12.75">
      <c r="A15" s="49" t="s">
        <v>48</v>
      </c>
      <c r="B15" t="s">
        <v>66</v>
      </c>
      <c r="K15" s="11"/>
      <c r="L15" s="57"/>
      <c r="M15" s="57"/>
      <c r="N15" s="57"/>
      <c r="O15" s="57"/>
      <c r="P15" s="57"/>
      <c r="Q15" s="57"/>
    </row>
    <row r="16" spans="1:17" ht="12.75">
      <c r="A16" s="49" t="s">
        <v>48</v>
      </c>
      <c r="B16" t="s">
        <v>79</v>
      </c>
      <c r="K16" s="11"/>
      <c r="L16" s="57"/>
      <c r="M16" s="57"/>
      <c r="N16" s="57"/>
      <c r="O16" s="57"/>
      <c r="P16" s="57"/>
      <c r="Q16" s="57"/>
    </row>
    <row r="17" spans="11:17" ht="13.5" thickBot="1">
      <c r="K17" s="11"/>
      <c r="L17" s="57"/>
      <c r="M17" s="57"/>
      <c r="N17" s="57"/>
      <c r="O17" s="57"/>
      <c r="P17" s="57"/>
      <c r="Q17" s="57"/>
    </row>
    <row r="18" spans="2:17" ht="13.5" thickBot="1">
      <c r="B18" s="47" t="s">
        <v>45</v>
      </c>
      <c r="C18" s="5"/>
      <c r="D18" s="5"/>
      <c r="E18" s="5"/>
      <c r="F18" s="5"/>
      <c r="G18" s="5"/>
      <c r="H18" s="5"/>
      <c r="I18" s="5"/>
      <c r="K18" s="11"/>
      <c r="L18" s="57"/>
      <c r="M18" s="57"/>
      <c r="N18" s="57"/>
      <c r="O18" s="57"/>
      <c r="P18" s="57"/>
      <c r="Q18" s="57"/>
    </row>
    <row r="19" spans="2:17" ht="12.75">
      <c r="B19" s="21"/>
      <c r="C19" s="22"/>
      <c r="D19" s="22"/>
      <c r="E19" s="22"/>
      <c r="F19" s="22"/>
      <c r="G19" s="22"/>
      <c r="H19" s="22"/>
      <c r="I19" s="23"/>
      <c r="K19" s="11"/>
      <c r="L19" s="57"/>
      <c r="M19" s="57"/>
      <c r="N19" s="57"/>
      <c r="O19" s="57"/>
      <c r="P19" s="57"/>
      <c r="Q19" s="57"/>
    </row>
    <row r="20" spans="2:17" ht="12.75">
      <c r="B20" s="24"/>
      <c r="C20" s="25" t="s">
        <v>44</v>
      </c>
      <c r="D20" s="26"/>
      <c r="E20" s="26"/>
      <c r="F20" s="26"/>
      <c r="G20" s="26"/>
      <c r="H20" s="26"/>
      <c r="I20" s="27"/>
      <c r="K20" s="11"/>
      <c r="L20" s="57"/>
      <c r="M20" s="57"/>
      <c r="N20" s="57"/>
      <c r="O20" s="57"/>
      <c r="P20" s="57"/>
      <c r="Q20" s="57"/>
    </row>
    <row r="21" spans="2:17" ht="12.75">
      <c r="B21" s="24"/>
      <c r="C21" s="15" t="s">
        <v>19</v>
      </c>
      <c r="D21" s="15" t="s">
        <v>20</v>
      </c>
      <c r="E21" s="15" t="s">
        <v>21</v>
      </c>
      <c r="F21" s="15" t="s">
        <v>22</v>
      </c>
      <c r="G21" s="15" t="s">
        <v>23</v>
      </c>
      <c r="H21" s="37" t="s">
        <v>24</v>
      </c>
      <c r="I21" s="46"/>
      <c r="K21" s="11"/>
      <c r="L21" s="57"/>
      <c r="M21" s="57"/>
      <c r="N21" s="57"/>
      <c r="O21" s="57"/>
      <c r="P21" s="57"/>
      <c r="Q21" s="57"/>
    </row>
    <row r="22" spans="2:17" ht="12.75" customHeight="1">
      <c r="B22" s="28" t="s">
        <v>43</v>
      </c>
      <c r="C22" s="36">
        <v>2001</v>
      </c>
      <c r="D22" s="34">
        <v>8</v>
      </c>
      <c r="E22" s="34">
        <v>23</v>
      </c>
      <c r="F22" s="34">
        <v>18</v>
      </c>
      <c r="G22" s="34">
        <v>20</v>
      </c>
      <c r="H22" s="38">
        <v>0</v>
      </c>
      <c r="I22" s="29"/>
      <c r="K22" s="11"/>
      <c r="L22" s="57"/>
      <c r="M22" s="57"/>
      <c r="N22" s="57"/>
      <c r="O22" s="57"/>
      <c r="P22" s="57"/>
      <c r="Q22" s="57"/>
    </row>
    <row r="23" spans="2:17" ht="12.75">
      <c r="B23" s="30" t="s">
        <v>42</v>
      </c>
      <c r="C23" s="34">
        <v>2001</v>
      </c>
      <c r="D23" s="34">
        <v>8</v>
      </c>
      <c r="E23" s="34">
        <v>23</v>
      </c>
      <c r="F23" s="34">
        <v>18</v>
      </c>
      <c r="G23" s="34">
        <v>25</v>
      </c>
      <c r="H23" s="38">
        <v>0.01</v>
      </c>
      <c r="I23" s="29"/>
      <c r="K23" s="11"/>
      <c r="L23" s="57"/>
      <c r="M23" s="57"/>
      <c r="N23" s="57"/>
      <c r="O23" s="57"/>
      <c r="P23" s="57"/>
      <c r="Q23" s="57"/>
    </row>
    <row r="24" spans="2:17" ht="12.75">
      <c r="B24" s="30" t="s">
        <v>39</v>
      </c>
      <c r="C24" s="34">
        <v>2001</v>
      </c>
      <c r="D24" s="34">
        <v>8</v>
      </c>
      <c r="E24" s="34">
        <v>23</v>
      </c>
      <c r="F24" s="34">
        <v>18</v>
      </c>
      <c r="G24" s="34">
        <v>30</v>
      </c>
      <c r="H24" s="38">
        <v>0</v>
      </c>
      <c r="I24" s="29"/>
      <c r="K24" s="11"/>
      <c r="L24" s="57"/>
      <c r="M24" s="57"/>
      <c r="N24" s="57"/>
      <c r="O24" s="57"/>
      <c r="P24" s="57"/>
      <c r="Q24" s="57"/>
    </row>
    <row r="25" spans="2:17" ht="12.75">
      <c r="B25" s="30" t="s">
        <v>40</v>
      </c>
      <c r="C25" s="34">
        <v>2001</v>
      </c>
      <c r="D25" s="34">
        <v>8</v>
      </c>
      <c r="E25" s="34">
        <v>23</v>
      </c>
      <c r="F25" s="34">
        <v>18</v>
      </c>
      <c r="G25" s="34">
        <v>35</v>
      </c>
      <c r="H25" s="38">
        <v>0.01</v>
      </c>
      <c r="I25" s="29"/>
      <c r="K25" s="11"/>
      <c r="L25" s="57"/>
      <c r="M25" s="57"/>
      <c r="N25" s="57"/>
      <c r="O25" s="57"/>
      <c r="P25" s="57"/>
      <c r="Q25" s="57"/>
    </row>
    <row r="26" spans="2:17" ht="12.75">
      <c r="B26" s="24"/>
      <c r="C26" s="34">
        <v>2001</v>
      </c>
      <c r="D26" s="34">
        <v>8</v>
      </c>
      <c r="E26" s="34">
        <v>23</v>
      </c>
      <c r="F26" s="34">
        <v>18</v>
      </c>
      <c r="G26" s="34">
        <v>40</v>
      </c>
      <c r="H26" s="38">
        <v>0</v>
      </c>
      <c r="I26" s="29"/>
      <c r="K26" s="11"/>
      <c r="L26" s="57"/>
      <c r="M26" s="57"/>
      <c r="N26" s="57"/>
      <c r="O26" s="57"/>
      <c r="P26" s="57"/>
      <c r="Q26" s="57"/>
    </row>
    <row r="27" spans="2:17" ht="12.75">
      <c r="B27" s="24"/>
      <c r="C27" s="34">
        <v>2001</v>
      </c>
      <c r="D27" s="34">
        <v>8</v>
      </c>
      <c r="E27" s="34">
        <v>23</v>
      </c>
      <c r="F27" s="34">
        <v>18</v>
      </c>
      <c r="G27" s="34">
        <v>45</v>
      </c>
      <c r="H27" s="38">
        <v>0</v>
      </c>
      <c r="I27" s="29"/>
      <c r="K27" s="57"/>
      <c r="L27" s="57"/>
      <c r="M27" s="57"/>
      <c r="N27" s="57"/>
      <c r="O27" s="57"/>
      <c r="P27" s="57"/>
      <c r="Q27" s="57"/>
    </row>
    <row r="28" spans="2:17" ht="12.75">
      <c r="B28" s="24"/>
      <c r="C28" s="34">
        <v>2001</v>
      </c>
      <c r="D28" s="34">
        <v>8</v>
      </c>
      <c r="E28" s="34">
        <v>23</v>
      </c>
      <c r="F28" s="34">
        <v>18</v>
      </c>
      <c r="G28" s="34">
        <v>50</v>
      </c>
      <c r="H28" s="38">
        <v>0</v>
      </c>
      <c r="I28" s="29"/>
      <c r="K28" s="57"/>
      <c r="L28" s="57"/>
      <c r="M28" s="57"/>
      <c r="N28" s="57"/>
      <c r="O28" s="57"/>
      <c r="P28" s="57"/>
      <c r="Q28" s="57"/>
    </row>
    <row r="29" spans="2:17" ht="12.75">
      <c r="B29" s="24"/>
      <c r="C29" s="34">
        <v>2001</v>
      </c>
      <c r="D29" s="34">
        <v>8</v>
      </c>
      <c r="E29" s="34">
        <v>23</v>
      </c>
      <c r="F29" s="34">
        <v>18</v>
      </c>
      <c r="G29" s="34">
        <v>55</v>
      </c>
      <c r="H29" s="38">
        <v>0</v>
      </c>
      <c r="I29" s="29"/>
      <c r="K29" s="57"/>
      <c r="L29" s="57"/>
      <c r="M29" s="57"/>
      <c r="N29" s="57"/>
      <c r="O29" s="57"/>
      <c r="P29" s="57"/>
      <c r="Q29" s="57"/>
    </row>
    <row r="30" spans="2:17" ht="12.75">
      <c r="B30" s="24"/>
      <c r="C30" s="34">
        <v>2001</v>
      </c>
      <c r="D30" s="34">
        <v>8</v>
      </c>
      <c r="E30" s="34">
        <v>23</v>
      </c>
      <c r="F30" s="34">
        <v>19</v>
      </c>
      <c r="G30" s="34">
        <v>0</v>
      </c>
      <c r="H30" s="38">
        <v>0</v>
      </c>
      <c r="I30" s="29"/>
      <c r="K30" s="11"/>
      <c r="L30" s="57"/>
      <c r="M30" s="57"/>
      <c r="N30" s="57"/>
      <c r="O30" s="57"/>
      <c r="P30" s="57"/>
      <c r="Q30" s="57"/>
    </row>
    <row r="31" spans="2:17" ht="12.75">
      <c r="B31" s="24"/>
      <c r="C31" s="34">
        <v>2001</v>
      </c>
      <c r="D31" s="34">
        <v>8</v>
      </c>
      <c r="E31" s="34">
        <v>23</v>
      </c>
      <c r="F31" s="34">
        <v>19</v>
      </c>
      <c r="G31" s="34">
        <v>5</v>
      </c>
      <c r="H31" s="38">
        <v>0.04</v>
      </c>
      <c r="I31" s="29"/>
      <c r="K31" s="11"/>
      <c r="L31" s="57"/>
      <c r="M31" s="57"/>
      <c r="N31" s="57"/>
      <c r="O31" s="57"/>
      <c r="P31" s="57"/>
      <c r="Q31" s="57"/>
    </row>
    <row r="32" spans="2:17" ht="12.75">
      <c r="B32" s="24"/>
      <c r="C32" s="34">
        <v>2001</v>
      </c>
      <c r="D32" s="34">
        <v>8</v>
      </c>
      <c r="E32" s="34">
        <v>23</v>
      </c>
      <c r="F32" s="34">
        <v>19</v>
      </c>
      <c r="G32" s="34">
        <v>10</v>
      </c>
      <c r="H32" s="38">
        <v>0.05</v>
      </c>
      <c r="I32" s="48" t="s">
        <v>46</v>
      </c>
      <c r="K32" s="11"/>
      <c r="L32" s="57"/>
      <c r="M32" s="57"/>
      <c r="N32" s="57"/>
      <c r="O32" s="57"/>
      <c r="P32" s="57"/>
      <c r="Q32" s="57"/>
    </row>
    <row r="33" spans="2:17" ht="12.75">
      <c r="B33" s="24"/>
      <c r="C33" s="34">
        <v>2001</v>
      </c>
      <c r="D33" s="34">
        <v>8</v>
      </c>
      <c r="E33" s="34">
        <v>23</v>
      </c>
      <c r="F33" s="34">
        <v>19</v>
      </c>
      <c r="G33" s="34">
        <v>15</v>
      </c>
      <c r="H33" s="38">
        <v>0.01</v>
      </c>
      <c r="I33" s="48" t="s">
        <v>47</v>
      </c>
      <c r="K33" s="11"/>
      <c r="L33" s="57"/>
      <c r="M33" s="57"/>
      <c r="N33" s="57"/>
      <c r="O33" s="57"/>
      <c r="P33" s="57"/>
      <c r="Q33" s="57"/>
    </row>
    <row r="34" spans="2:11" ht="12.75">
      <c r="B34" s="24"/>
      <c r="C34" s="34">
        <v>2001</v>
      </c>
      <c r="D34" s="34">
        <v>8</v>
      </c>
      <c r="E34" s="34">
        <v>23</v>
      </c>
      <c r="F34" s="34">
        <v>19</v>
      </c>
      <c r="G34" s="34">
        <v>20</v>
      </c>
      <c r="H34" s="38">
        <v>0</v>
      </c>
      <c r="I34" s="29"/>
      <c r="K34"/>
    </row>
    <row r="35" spans="2:11" ht="12.75">
      <c r="B35" s="24"/>
      <c r="C35" s="34">
        <v>2001</v>
      </c>
      <c r="D35" s="34">
        <v>8</v>
      </c>
      <c r="E35" s="34">
        <v>23</v>
      </c>
      <c r="F35" s="34">
        <v>19</v>
      </c>
      <c r="G35" s="34">
        <v>25</v>
      </c>
      <c r="H35" s="38">
        <v>0</v>
      </c>
      <c r="I35" s="29"/>
      <c r="K35"/>
    </row>
    <row r="36" spans="2:11" ht="12.75">
      <c r="B36" s="24"/>
      <c r="C36" s="34">
        <v>2001</v>
      </c>
      <c r="D36" s="34">
        <v>8</v>
      </c>
      <c r="E36" s="34">
        <v>23</v>
      </c>
      <c r="F36" s="34">
        <v>19</v>
      </c>
      <c r="G36" s="34">
        <v>30</v>
      </c>
      <c r="H36" s="38">
        <v>0.01</v>
      </c>
      <c r="I36" s="29"/>
      <c r="K36"/>
    </row>
    <row r="37" spans="2:11" ht="12.75">
      <c r="B37" s="24"/>
      <c r="C37" s="34">
        <v>2001</v>
      </c>
      <c r="D37" s="34">
        <v>8</v>
      </c>
      <c r="E37" s="34">
        <v>23</v>
      </c>
      <c r="F37" s="34">
        <v>19</v>
      </c>
      <c r="G37" s="34">
        <v>35</v>
      </c>
      <c r="H37" s="38">
        <v>0</v>
      </c>
      <c r="I37" s="29"/>
      <c r="K37"/>
    </row>
    <row r="38" spans="2:11" ht="12.75">
      <c r="B38" s="24"/>
      <c r="C38" s="34">
        <v>2001</v>
      </c>
      <c r="D38" s="34">
        <v>8</v>
      </c>
      <c r="E38" s="34">
        <v>23</v>
      </c>
      <c r="F38" s="34">
        <v>19</v>
      </c>
      <c r="G38" s="34">
        <v>40</v>
      </c>
      <c r="H38" s="38">
        <v>0</v>
      </c>
      <c r="I38" s="29"/>
      <c r="K38"/>
    </row>
    <row r="39" spans="2:11" ht="12.75">
      <c r="B39" s="24"/>
      <c r="C39" s="34">
        <v>2001</v>
      </c>
      <c r="D39" s="34">
        <v>8</v>
      </c>
      <c r="E39" s="34">
        <v>23</v>
      </c>
      <c r="F39" s="34">
        <v>19</v>
      </c>
      <c r="G39" s="34">
        <v>45</v>
      </c>
      <c r="H39" s="38">
        <v>0</v>
      </c>
      <c r="I39" s="29"/>
      <c r="K39"/>
    </row>
    <row r="40" spans="2:11" ht="12.75">
      <c r="B40" s="24"/>
      <c r="C40" s="34">
        <v>2001</v>
      </c>
      <c r="D40" s="34">
        <v>8</v>
      </c>
      <c r="E40" s="34">
        <v>23</v>
      </c>
      <c r="F40" s="34">
        <v>19</v>
      </c>
      <c r="G40" s="34">
        <v>50</v>
      </c>
      <c r="H40" s="38">
        <v>0.05</v>
      </c>
      <c r="I40" s="29"/>
      <c r="K40"/>
    </row>
    <row r="41" spans="2:11" ht="12.75">
      <c r="B41" s="24"/>
      <c r="C41" s="34">
        <v>2001</v>
      </c>
      <c r="D41" s="34">
        <v>8</v>
      </c>
      <c r="E41" s="34">
        <v>23</v>
      </c>
      <c r="F41" s="34">
        <v>19</v>
      </c>
      <c r="G41" s="34">
        <v>55</v>
      </c>
      <c r="H41" s="38">
        <v>0.02</v>
      </c>
      <c r="I41" s="29"/>
      <c r="K41"/>
    </row>
    <row r="42" spans="2:11" ht="12.75">
      <c r="B42" s="24"/>
      <c r="C42" s="34">
        <v>2001</v>
      </c>
      <c r="D42" s="34">
        <v>8</v>
      </c>
      <c r="E42" s="34">
        <v>23</v>
      </c>
      <c r="F42" s="34">
        <v>20</v>
      </c>
      <c r="G42" s="34">
        <v>0</v>
      </c>
      <c r="H42" s="38">
        <v>0.01</v>
      </c>
      <c r="I42" s="29"/>
      <c r="K42"/>
    </row>
    <row r="43" spans="2:11" ht="12.75">
      <c r="B43" s="24"/>
      <c r="C43" s="34">
        <v>2001</v>
      </c>
      <c r="D43" s="34">
        <v>8</v>
      </c>
      <c r="E43" s="34">
        <v>23</v>
      </c>
      <c r="F43" s="34">
        <v>20</v>
      </c>
      <c r="G43" s="34">
        <v>5</v>
      </c>
      <c r="H43" s="38">
        <v>0</v>
      </c>
      <c r="I43" s="29"/>
      <c r="K43"/>
    </row>
    <row r="44" spans="2:11" ht="12.75">
      <c r="B44" s="24"/>
      <c r="C44" s="34">
        <v>2001</v>
      </c>
      <c r="D44" s="34">
        <v>8</v>
      </c>
      <c r="E44" s="34">
        <v>23</v>
      </c>
      <c r="F44" s="34">
        <v>20</v>
      </c>
      <c r="G44" s="34">
        <v>10</v>
      </c>
      <c r="H44" s="38">
        <v>0.01</v>
      </c>
      <c r="I44" s="29"/>
      <c r="K44"/>
    </row>
    <row r="45" spans="2:11" ht="12.75">
      <c r="B45" s="24"/>
      <c r="C45" s="34">
        <v>2001</v>
      </c>
      <c r="D45" s="34">
        <v>8</v>
      </c>
      <c r="E45" s="34">
        <v>23</v>
      </c>
      <c r="F45" s="34">
        <v>20</v>
      </c>
      <c r="G45" s="34">
        <v>15</v>
      </c>
      <c r="H45" s="38">
        <v>0</v>
      </c>
      <c r="I45" s="29"/>
      <c r="K45"/>
    </row>
    <row r="46" spans="2:9" ht="12.75">
      <c r="B46" s="24"/>
      <c r="C46" s="34">
        <v>2001</v>
      </c>
      <c r="D46" s="34">
        <v>8</v>
      </c>
      <c r="E46" s="34">
        <v>23</v>
      </c>
      <c r="F46" s="34">
        <v>20</v>
      </c>
      <c r="G46" s="34">
        <v>20</v>
      </c>
      <c r="H46" s="38">
        <v>0</v>
      </c>
      <c r="I46" s="29"/>
    </row>
    <row r="47" spans="2:9" ht="12.75">
      <c r="B47" s="24"/>
      <c r="C47" s="34">
        <v>2001</v>
      </c>
      <c r="D47" s="34">
        <v>8</v>
      </c>
      <c r="E47" s="34">
        <v>23</v>
      </c>
      <c r="F47" s="34">
        <v>20</v>
      </c>
      <c r="G47" s="34">
        <v>25</v>
      </c>
      <c r="H47" s="38">
        <v>0.01</v>
      </c>
      <c r="I47" s="29"/>
    </row>
    <row r="48" spans="2:19" ht="12.75">
      <c r="B48" s="24"/>
      <c r="C48" s="34">
        <v>2001</v>
      </c>
      <c r="D48" s="34">
        <v>8</v>
      </c>
      <c r="E48" s="34">
        <v>23</v>
      </c>
      <c r="F48" s="34">
        <v>20</v>
      </c>
      <c r="G48" s="34">
        <v>30</v>
      </c>
      <c r="H48" s="38">
        <v>0</v>
      </c>
      <c r="I48" s="29"/>
      <c r="N48" s="5"/>
      <c r="O48" s="5"/>
      <c r="P48" s="5"/>
      <c r="Q48" s="5"/>
      <c r="R48" s="5"/>
      <c r="S48" s="5"/>
    </row>
    <row r="49" spans="2:19" ht="12.75">
      <c r="B49" s="24"/>
      <c r="C49" s="34">
        <v>2001</v>
      </c>
      <c r="D49" s="34">
        <v>8</v>
      </c>
      <c r="E49" s="34">
        <v>23</v>
      </c>
      <c r="F49" s="34">
        <v>20</v>
      </c>
      <c r="G49" s="34">
        <v>35</v>
      </c>
      <c r="H49" s="35">
        <v>0.01</v>
      </c>
      <c r="I49" s="29"/>
      <c r="N49" s="5"/>
      <c r="O49" s="5"/>
      <c r="P49" s="5"/>
      <c r="Q49" s="5"/>
      <c r="R49" s="5"/>
      <c r="S49" s="5"/>
    </row>
    <row r="50" spans="2:19" ht="15.75" customHeight="1">
      <c r="B50" s="24"/>
      <c r="C50" s="39" t="s">
        <v>41</v>
      </c>
      <c r="D50" s="39" t="s">
        <v>41</v>
      </c>
      <c r="E50" s="39" t="s">
        <v>41</v>
      </c>
      <c r="F50" s="39" t="s">
        <v>41</v>
      </c>
      <c r="G50" s="39" t="s">
        <v>41</v>
      </c>
      <c r="H50" s="39" t="s">
        <v>41</v>
      </c>
      <c r="I50" s="56"/>
      <c r="N50" s="5"/>
      <c r="O50" s="5"/>
      <c r="P50" s="5"/>
      <c r="Q50" s="5"/>
      <c r="R50" s="5"/>
      <c r="S50" s="5"/>
    </row>
    <row r="51" spans="2:19" ht="12.75">
      <c r="B51" s="24"/>
      <c r="C51" s="26"/>
      <c r="D51" s="26"/>
      <c r="E51" s="26"/>
      <c r="F51" s="26"/>
      <c r="G51" s="26"/>
      <c r="H51" s="26"/>
      <c r="I51" s="27"/>
      <c r="N51" s="5"/>
      <c r="O51" s="5"/>
      <c r="P51" s="5"/>
      <c r="Q51" s="5"/>
      <c r="R51" s="5"/>
      <c r="S51" s="5"/>
    </row>
    <row r="52" spans="2:19" ht="13.5" thickBot="1">
      <c r="B52" s="31"/>
      <c r="C52" s="32"/>
      <c r="D52" s="32"/>
      <c r="E52" s="32"/>
      <c r="F52" s="32"/>
      <c r="G52" s="32"/>
      <c r="H52" s="32"/>
      <c r="I52" s="33"/>
      <c r="N52" s="5"/>
      <c r="O52" s="5"/>
      <c r="P52" s="5"/>
      <c r="Q52" s="5"/>
      <c r="R52" s="5"/>
      <c r="S52" s="5"/>
    </row>
    <row r="53" spans="3:19" ht="12.75">
      <c r="C53" s="5"/>
      <c r="D53" s="5"/>
      <c r="E53" s="5"/>
      <c r="F53" s="5"/>
      <c r="G53" s="5"/>
      <c r="H53" s="5"/>
      <c r="I53" s="5"/>
      <c r="N53" s="5"/>
      <c r="O53" s="5"/>
      <c r="P53" s="5"/>
      <c r="Q53" s="5"/>
      <c r="R53" s="5"/>
      <c r="S53" s="5"/>
    </row>
    <row r="54" spans="1:19" ht="12.75">
      <c r="A54" s="5"/>
      <c r="B54" s="55" t="s">
        <v>25</v>
      </c>
      <c r="C54" s="5"/>
      <c r="D54" s="5"/>
      <c r="E54" s="5"/>
      <c r="F54" s="5"/>
      <c r="G54" s="5"/>
      <c r="H54" s="5"/>
      <c r="I54" s="5"/>
      <c r="L54" s="5"/>
      <c r="N54" s="5"/>
      <c r="O54" s="5"/>
      <c r="P54" s="5"/>
      <c r="Q54" s="5"/>
      <c r="R54" s="5"/>
      <c r="S54" s="5"/>
    </row>
    <row r="55" spans="1:2" ht="12.75">
      <c r="A55" s="5"/>
      <c r="B55" s="5" t="s">
        <v>26</v>
      </c>
    </row>
    <row r="56" spans="1:2" ht="12.75">
      <c r="A56" s="5"/>
      <c r="B56" s="5" t="s">
        <v>70</v>
      </c>
    </row>
    <row r="57" spans="1:2" ht="12.75">
      <c r="A57" s="5"/>
      <c r="B57" s="5" t="s">
        <v>71</v>
      </c>
    </row>
    <row r="58" spans="1:2" ht="12.75">
      <c r="A58" s="5"/>
      <c r="B58" s="5" t="s">
        <v>72</v>
      </c>
    </row>
    <row r="61" spans="1:9" ht="12.75">
      <c r="A61" s="20" t="s">
        <v>49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2.75">
      <c r="A62" s="49" t="s">
        <v>48</v>
      </c>
      <c r="B62" s="11" t="s">
        <v>94</v>
      </c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1:2" ht="12.75">
      <c r="A64" s="20" t="s">
        <v>51</v>
      </c>
      <c r="B64" t="s">
        <v>88</v>
      </c>
    </row>
    <row r="66" spans="1:2" ht="12.75">
      <c r="A66" s="20" t="s">
        <v>52</v>
      </c>
      <c r="B66" t="s">
        <v>89</v>
      </c>
    </row>
    <row r="68" spans="1:2" ht="12.75">
      <c r="A68" s="20" t="s">
        <v>53</v>
      </c>
      <c r="B68" t="s">
        <v>90</v>
      </c>
    </row>
    <row r="69" spans="1:2" ht="12.75">
      <c r="A69" s="49" t="s">
        <v>48</v>
      </c>
      <c r="B69" t="s">
        <v>68</v>
      </c>
    </row>
    <row r="70" spans="1:2" ht="12.75">
      <c r="A70" s="49" t="s">
        <v>48</v>
      </c>
      <c r="B70" t="s">
        <v>69</v>
      </c>
    </row>
    <row r="72" spans="1:2" ht="12.75">
      <c r="A72" s="20" t="s">
        <v>54</v>
      </c>
      <c r="B72" t="s">
        <v>91</v>
      </c>
    </row>
    <row r="73" spans="1:2" ht="12.75">
      <c r="A73" s="49" t="s">
        <v>48</v>
      </c>
      <c r="B73" t="s">
        <v>55</v>
      </c>
    </row>
    <row r="74" spans="1:2" ht="12.75">
      <c r="A74" s="49" t="s">
        <v>48</v>
      </c>
      <c r="B74" t="s">
        <v>78</v>
      </c>
    </row>
    <row r="76" spans="1:2" ht="12.75">
      <c r="A76" s="20" t="s">
        <v>57</v>
      </c>
      <c r="B76" t="s">
        <v>92</v>
      </c>
    </row>
    <row r="77" spans="1:2" ht="12.75">
      <c r="A77" s="49" t="s">
        <v>48</v>
      </c>
      <c r="B77" t="s">
        <v>82</v>
      </c>
    </row>
    <row r="78" spans="1:2" ht="12.75">
      <c r="A78" s="49" t="s">
        <v>48</v>
      </c>
      <c r="B78" t="s">
        <v>95</v>
      </c>
    </row>
    <row r="79" ht="12.75">
      <c r="A79" s="49"/>
    </row>
    <row r="80" spans="1:2" ht="12.75">
      <c r="A80" s="20" t="s">
        <v>80</v>
      </c>
      <c r="B80" t="s">
        <v>96</v>
      </c>
    </row>
    <row r="81" spans="1:2" ht="12.75">
      <c r="A81" s="49" t="s">
        <v>48</v>
      </c>
      <c r="B81" t="s">
        <v>98</v>
      </c>
    </row>
    <row r="82" spans="1:2" ht="12.75">
      <c r="A82" s="49" t="s">
        <v>48</v>
      </c>
      <c r="B82" t="s">
        <v>97</v>
      </c>
    </row>
    <row r="84" spans="1:2" ht="12.75">
      <c r="A84" s="20" t="s">
        <v>87</v>
      </c>
      <c r="B84" t="s">
        <v>67</v>
      </c>
    </row>
    <row r="85" ht="12.75"/>
    <row r="86" ht="12.75"/>
    <row r="87" ht="12.75"/>
    <row r="88" ht="12.75"/>
    <row r="89" ht="12.75"/>
    <row r="90" spans="1:2" ht="12.75">
      <c r="A90" s="63" t="s">
        <v>99</v>
      </c>
      <c r="B90" t="s">
        <v>100</v>
      </c>
    </row>
    <row r="91" spans="1:2" ht="12.75">
      <c r="A91" s="49" t="s">
        <v>48</v>
      </c>
      <c r="B91" t="s">
        <v>101</v>
      </c>
    </row>
  </sheetData>
  <printOptions/>
  <pageMargins left="0.75" right="0.75" top="1" bottom="1" header="0.5" footer="0.5"/>
  <pageSetup horizontalDpi="355" verticalDpi="355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cols>
    <col min="1" max="2" width="9.140625" style="58" customWidth="1"/>
    <col min="3" max="16384" width="9.140625" style="2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265"/>
  <sheetViews>
    <sheetView workbookViewId="0" topLeftCell="A1">
      <selection activeCell="A1" sqref="A1"/>
    </sheetView>
  </sheetViews>
  <sheetFormatPr defaultColWidth="9.140625" defaultRowHeight="12.75"/>
  <cols>
    <col min="1" max="35" width="9.140625" style="2" customWidth="1"/>
  </cols>
  <sheetData>
    <row r="1" spans="1:7" ht="12.75">
      <c r="A1" s="60"/>
      <c r="G1" s="60"/>
    </row>
    <row r="2" spans="1:7" ht="12.75">
      <c r="A2" s="60"/>
      <c r="G2" s="60"/>
    </row>
    <row r="3" spans="1:7" ht="12.75">
      <c r="A3" s="60"/>
      <c r="G3" s="60"/>
    </row>
    <row r="4" spans="1:7" ht="12.75">
      <c r="A4" s="60"/>
      <c r="G4" s="60"/>
    </row>
    <row r="5" spans="1:7" ht="12.75">
      <c r="A5" s="60"/>
      <c r="G5" s="60"/>
    </row>
    <row r="6" spans="1:7" ht="12.75">
      <c r="A6" s="60"/>
      <c r="G6" s="60"/>
    </row>
    <row r="7" spans="1:7" ht="12.75">
      <c r="A7" s="60"/>
      <c r="G7" s="60"/>
    </row>
    <row r="8" spans="1:7" ht="12.75">
      <c r="A8" s="60"/>
      <c r="G8" s="60"/>
    </row>
    <row r="9" spans="1:7" ht="12.75">
      <c r="A9" s="60"/>
      <c r="G9" s="60"/>
    </row>
    <row r="10" spans="1:7" ht="12.75">
      <c r="A10" s="60"/>
      <c r="G10" s="60"/>
    </row>
    <row r="11" spans="1:7" ht="12.75">
      <c r="A11" s="60"/>
      <c r="G11" s="60"/>
    </row>
    <row r="12" spans="1:7" ht="12.75">
      <c r="A12" s="60"/>
      <c r="G12" s="60"/>
    </row>
    <row r="13" spans="1:7" ht="12.75">
      <c r="A13" s="60"/>
      <c r="G13" s="60"/>
    </row>
    <row r="14" spans="1:7" ht="12.75">
      <c r="A14" s="60"/>
      <c r="G14" s="60"/>
    </row>
    <row r="15" spans="1:7" ht="12.75">
      <c r="A15" s="60"/>
      <c r="G15" s="60"/>
    </row>
    <row r="16" spans="1:7" ht="12.75">
      <c r="A16" s="60"/>
      <c r="G16" s="60"/>
    </row>
    <row r="17" spans="1:7" ht="12.75">
      <c r="A17" s="60"/>
      <c r="G17" s="60"/>
    </row>
    <row r="18" spans="1:7" ht="12.75">
      <c r="A18" s="60"/>
      <c r="G18" s="60"/>
    </row>
    <row r="19" spans="1:7" ht="12.75">
      <c r="A19" s="60"/>
      <c r="G19" s="60"/>
    </row>
    <row r="20" spans="1:7" ht="12.75">
      <c r="A20" s="60"/>
      <c r="G20" s="60"/>
    </row>
    <row r="21" spans="1:7" ht="12.75">
      <c r="A21" s="60"/>
      <c r="G21" s="60"/>
    </row>
    <row r="22" spans="1:7" ht="12.75">
      <c r="A22" s="60"/>
      <c r="G22" s="60"/>
    </row>
    <row r="23" spans="1:7" ht="12.75">
      <c r="A23" s="60"/>
      <c r="G23" s="60"/>
    </row>
    <row r="24" spans="1:7" ht="12.75">
      <c r="A24" s="60"/>
      <c r="G24" s="60"/>
    </row>
    <row r="25" spans="1:7" ht="12.75">
      <c r="A25" s="60"/>
      <c r="G25" s="60"/>
    </row>
    <row r="26" spans="1:7" ht="12.75">
      <c r="A26" s="60"/>
      <c r="G26" s="60"/>
    </row>
    <row r="27" spans="1:7" ht="12.75">
      <c r="A27" s="60"/>
      <c r="G27" s="60"/>
    </row>
    <row r="28" spans="1:7" ht="12.75">
      <c r="A28" s="60"/>
      <c r="G28" s="60"/>
    </row>
    <row r="29" spans="1:7" ht="12.75">
      <c r="A29" s="60"/>
      <c r="G29" s="60"/>
    </row>
    <row r="30" spans="1:7" ht="12.75">
      <c r="A30" s="60"/>
      <c r="G30" s="60"/>
    </row>
    <row r="31" spans="1:7" ht="12.75">
      <c r="A31" s="60"/>
      <c r="G31" s="60"/>
    </row>
    <row r="32" spans="1:7" ht="12.75">
      <c r="A32" s="60"/>
      <c r="G32" s="60"/>
    </row>
    <row r="33" spans="1:7" ht="12.75">
      <c r="A33" s="60"/>
      <c r="G33" s="60"/>
    </row>
    <row r="34" spans="1:7" ht="12.75">
      <c r="A34" s="60"/>
      <c r="G34" s="60"/>
    </row>
    <row r="35" spans="1:7" ht="12.75">
      <c r="A35" s="60"/>
      <c r="G35" s="60"/>
    </row>
    <row r="36" spans="1:7" ht="12.75">
      <c r="A36" s="60"/>
      <c r="G36" s="60"/>
    </row>
    <row r="37" spans="1:7" ht="12.75">
      <c r="A37" s="60"/>
      <c r="G37" s="60"/>
    </row>
    <row r="38" spans="1:7" ht="12.75">
      <c r="A38" s="60"/>
      <c r="G38" s="60"/>
    </row>
    <row r="39" spans="1:7" ht="12.75">
      <c r="A39" s="60"/>
      <c r="G39" s="60"/>
    </row>
    <row r="40" spans="1:7" ht="12.75">
      <c r="A40" s="60"/>
      <c r="G40" s="60"/>
    </row>
    <row r="41" spans="1:7" ht="12.75">
      <c r="A41" s="60"/>
      <c r="G41" s="60"/>
    </row>
    <row r="42" spans="1:7" ht="12.75">
      <c r="A42" s="60"/>
      <c r="G42" s="60"/>
    </row>
    <row r="43" spans="1:7" ht="12.75">
      <c r="A43" s="60"/>
      <c r="G43" s="60"/>
    </row>
    <row r="44" spans="1:7" ht="12.75">
      <c r="A44" s="60"/>
      <c r="G44" s="60"/>
    </row>
    <row r="45" spans="1:7" ht="12.75">
      <c r="A45" s="60"/>
      <c r="G45" s="60"/>
    </row>
    <row r="46" spans="1:7" ht="12.75">
      <c r="A46" s="60"/>
      <c r="G46" s="60"/>
    </row>
    <row r="47" spans="1:7" ht="12.75">
      <c r="A47" s="60"/>
      <c r="G47" s="60"/>
    </row>
    <row r="48" spans="1:7" ht="12.75">
      <c r="A48" s="60"/>
      <c r="G48" s="60"/>
    </row>
    <row r="49" spans="1:7" ht="12.75">
      <c r="A49" s="60"/>
      <c r="G49" s="60"/>
    </row>
    <row r="50" spans="1:7" ht="12.75">
      <c r="A50" s="60"/>
      <c r="G50" s="60"/>
    </row>
    <row r="51" spans="1:7" ht="12.75">
      <c r="A51" s="60"/>
      <c r="G51" s="60"/>
    </row>
    <row r="52" spans="1:7" ht="12.75">
      <c r="A52" s="60"/>
      <c r="G52" s="60"/>
    </row>
    <row r="53" spans="1:7" ht="12.75">
      <c r="A53" s="60"/>
      <c r="G53" s="60"/>
    </row>
    <row r="54" spans="1:7" ht="12.75">
      <c r="A54" s="60"/>
      <c r="G54" s="60"/>
    </row>
    <row r="55" spans="1:7" ht="12.75">
      <c r="A55" s="60"/>
      <c r="G55" s="60"/>
    </row>
    <row r="56" spans="1:7" ht="12.75">
      <c r="A56" s="60"/>
      <c r="G56" s="60"/>
    </row>
    <row r="57" spans="1:7" ht="12.75">
      <c r="A57" s="60"/>
      <c r="G57" s="60"/>
    </row>
    <row r="58" spans="1:7" ht="12.75">
      <c r="A58" s="60"/>
      <c r="G58" s="60"/>
    </row>
    <row r="59" spans="1:7" ht="12.75">
      <c r="A59" s="60"/>
      <c r="G59" s="60"/>
    </row>
    <row r="60" spans="1:7" ht="12.75">
      <c r="A60" s="60"/>
      <c r="G60" s="60"/>
    </row>
    <row r="61" spans="1:7" ht="12.75">
      <c r="A61" s="60"/>
      <c r="G61" s="60"/>
    </row>
    <row r="62" spans="1:7" ht="12.75">
      <c r="A62" s="60"/>
      <c r="G62" s="60"/>
    </row>
    <row r="63" spans="1:7" ht="12.75">
      <c r="A63" s="60"/>
      <c r="G63" s="60"/>
    </row>
    <row r="64" spans="1:7" ht="12.75">
      <c r="A64" s="60"/>
      <c r="G64" s="60"/>
    </row>
    <row r="65" spans="1:7" ht="12.75">
      <c r="A65" s="60"/>
      <c r="G65" s="60"/>
    </row>
    <row r="66" spans="1:7" ht="12.75">
      <c r="A66" s="60"/>
      <c r="G66" s="60"/>
    </row>
    <row r="67" spans="1:7" ht="12.75">
      <c r="A67" s="60"/>
      <c r="G67" s="60"/>
    </row>
    <row r="68" spans="1:7" ht="12.75">
      <c r="A68" s="60"/>
      <c r="G68" s="60"/>
    </row>
    <row r="69" spans="1:7" ht="12.75">
      <c r="A69" s="60"/>
      <c r="G69" s="60"/>
    </row>
    <row r="70" spans="1:7" ht="12.75">
      <c r="A70" s="60"/>
      <c r="G70" s="60"/>
    </row>
    <row r="71" spans="1:7" ht="12.75">
      <c r="A71" s="60"/>
      <c r="G71" s="60"/>
    </row>
    <row r="72" spans="1:7" ht="12.75">
      <c r="A72" s="60"/>
      <c r="G72" s="60"/>
    </row>
    <row r="73" spans="1:7" ht="12.75">
      <c r="A73" s="60"/>
      <c r="G73" s="60"/>
    </row>
    <row r="74" spans="1:7" ht="12.75">
      <c r="A74" s="60"/>
      <c r="G74" s="60"/>
    </row>
    <row r="75" spans="1:7" ht="12.75">
      <c r="A75" s="60"/>
      <c r="G75" s="60"/>
    </row>
    <row r="76" spans="1:7" ht="12.75">
      <c r="A76" s="60"/>
      <c r="G76" s="60"/>
    </row>
    <row r="77" spans="1:7" ht="12.75">
      <c r="A77" s="60"/>
      <c r="G77" s="60"/>
    </row>
    <row r="78" spans="1:7" ht="12.75">
      <c r="A78" s="60"/>
      <c r="G78" s="60"/>
    </row>
    <row r="79" spans="1:7" ht="12.75">
      <c r="A79" s="60"/>
      <c r="G79" s="60"/>
    </row>
    <row r="80" spans="1:7" ht="12.75">
      <c r="A80" s="60"/>
      <c r="G80" s="60"/>
    </row>
    <row r="81" spans="1:7" ht="12.75">
      <c r="A81" s="60"/>
      <c r="G81" s="60"/>
    </row>
    <row r="82" spans="1:7" ht="12.75">
      <c r="A82" s="60"/>
      <c r="G82" s="60"/>
    </row>
    <row r="83" spans="1:7" ht="12.75">
      <c r="A83" s="60"/>
      <c r="G83" s="60"/>
    </row>
    <row r="84" spans="1:7" ht="12.75">
      <c r="A84" s="60"/>
      <c r="G84" s="60"/>
    </row>
    <row r="85" spans="1:7" ht="12.75">
      <c r="A85" s="60"/>
      <c r="G85" s="60"/>
    </row>
    <row r="86" spans="1:7" ht="12.75">
      <c r="A86" s="60"/>
      <c r="G86" s="60"/>
    </row>
    <row r="87" spans="1:7" ht="12.75">
      <c r="A87" s="60"/>
      <c r="G87" s="60"/>
    </row>
    <row r="88" spans="1:7" ht="12.75">
      <c r="A88" s="60"/>
      <c r="G88" s="60"/>
    </row>
    <row r="89" spans="1:7" ht="12.75">
      <c r="A89" s="60"/>
      <c r="G89" s="60"/>
    </row>
    <row r="90" spans="1:7" ht="12.75">
      <c r="A90" s="60"/>
      <c r="G90" s="60"/>
    </row>
    <row r="91" spans="1:7" ht="12.75">
      <c r="A91" s="60"/>
      <c r="G91" s="60"/>
    </row>
    <row r="92" spans="1:7" ht="12.75">
      <c r="A92" s="60"/>
      <c r="G92" s="60"/>
    </row>
    <row r="93" spans="1:7" ht="12.75">
      <c r="A93" s="60"/>
      <c r="G93" s="60"/>
    </row>
    <row r="94" spans="1:7" ht="12.75">
      <c r="A94" s="60"/>
      <c r="G94" s="60"/>
    </row>
    <row r="95" spans="1:7" ht="12.75">
      <c r="A95" s="60"/>
      <c r="G95" s="60"/>
    </row>
    <row r="96" spans="1:7" ht="12.75">
      <c r="A96" s="60"/>
      <c r="G96" s="60"/>
    </row>
    <row r="97" spans="1:7" ht="12.75">
      <c r="A97" s="60"/>
      <c r="G97" s="60"/>
    </row>
    <row r="98" spans="1:7" ht="12.75">
      <c r="A98" s="60"/>
      <c r="G98" s="60"/>
    </row>
    <row r="99" spans="1:7" ht="12.75">
      <c r="A99" s="60"/>
      <c r="G99" s="60"/>
    </row>
    <row r="100" spans="1:7" ht="12.75">
      <c r="A100" s="60"/>
      <c r="G100" s="60"/>
    </row>
    <row r="101" spans="1:7" ht="12.75">
      <c r="A101" s="60"/>
      <c r="G101" s="60"/>
    </row>
    <row r="102" spans="1:7" ht="12.75">
      <c r="A102" s="60"/>
      <c r="G102" s="60"/>
    </row>
    <row r="103" spans="1:7" ht="12.75">
      <c r="A103" s="60"/>
      <c r="G103" s="60"/>
    </row>
    <row r="104" spans="1:7" ht="12.75">
      <c r="A104" s="60"/>
      <c r="G104" s="60"/>
    </row>
    <row r="105" spans="1:7" ht="12.75">
      <c r="A105" s="60"/>
      <c r="G105" s="60"/>
    </row>
    <row r="106" spans="1:7" ht="12.75">
      <c r="A106" s="60"/>
      <c r="G106" s="60"/>
    </row>
    <row r="107" spans="1:7" ht="12.75">
      <c r="A107" s="60"/>
      <c r="G107" s="60"/>
    </row>
    <row r="108" spans="1:7" ht="12.75">
      <c r="A108" s="60"/>
      <c r="G108" s="60"/>
    </row>
    <row r="109" spans="1:7" ht="12.75">
      <c r="A109" s="60"/>
      <c r="G109" s="60"/>
    </row>
    <row r="110" spans="1:7" ht="12.75">
      <c r="A110" s="60"/>
      <c r="G110" s="60"/>
    </row>
    <row r="111" spans="1:7" ht="12.75">
      <c r="A111" s="60"/>
      <c r="G111" s="60"/>
    </row>
    <row r="112" spans="1:7" ht="12.75">
      <c r="A112" s="60"/>
      <c r="G112" s="60"/>
    </row>
    <row r="113" spans="1:7" ht="12.75">
      <c r="A113" s="60"/>
      <c r="G113" s="60"/>
    </row>
    <row r="114" spans="1:7" ht="12.75">
      <c r="A114" s="60"/>
      <c r="G114" s="60"/>
    </row>
    <row r="115" spans="1:7" ht="12.75">
      <c r="A115" s="60"/>
      <c r="G115" s="60"/>
    </row>
    <row r="116" spans="1:7" ht="12.75">
      <c r="A116" s="60"/>
      <c r="G116" s="60"/>
    </row>
    <row r="117" spans="1:7" ht="12.75">
      <c r="A117" s="60"/>
      <c r="G117" s="60"/>
    </row>
    <row r="118" spans="1:7" ht="12.75">
      <c r="A118" s="60"/>
      <c r="G118" s="60"/>
    </row>
    <row r="119" spans="1:7" ht="12.75">
      <c r="A119" s="60"/>
      <c r="G119" s="60"/>
    </row>
    <row r="120" spans="1:7" ht="12.75">
      <c r="A120" s="60"/>
      <c r="G120" s="60"/>
    </row>
    <row r="121" spans="1:7" ht="12.75">
      <c r="A121" s="60"/>
      <c r="G121" s="60"/>
    </row>
    <row r="122" spans="1:7" ht="12.75">
      <c r="A122" s="60"/>
      <c r="G122" s="60"/>
    </row>
    <row r="123" spans="1:7" ht="12.75">
      <c r="A123" s="60"/>
      <c r="G123" s="60"/>
    </row>
    <row r="124" spans="1:7" ht="12.75">
      <c r="A124" s="60"/>
      <c r="G124" s="60"/>
    </row>
    <row r="125" spans="1:7" ht="12.75">
      <c r="A125" s="60"/>
      <c r="G125" s="60"/>
    </row>
    <row r="126" spans="1:7" ht="12.75">
      <c r="A126" s="60"/>
      <c r="G126" s="60"/>
    </row>
    <row r="127" spans="1:7" ht="12.75">
      <c r="A127" s="60"/>
      <c r="G127" s="60"/>
    </row>
    <row r="128" spans="1:7" ht="12.75">
      <c r="A128" s="60"/>
      <c r="G128" s="60"/>
    </row>
    <row r="129" spans="1:7" ht="12.75">
      <c r="A129" s="60"/>
      <c r="G129" s="60"/>
    </row>
    <row r="130" spans="1:7" ht="12.75">
      <c r="A130" s="60"/>
      <c r="G130" s="60"/>
    </row>
    <row r="131" spans="1:7" ht="12.75">
      <c r="A131" s="60"/>
      <c r="G131" s="60"/>
    </row>
    <row r="132" spans="1:7" ht="12.75">
      <c r="A132" s="60"/>
      <c r="G132" s="60"/>
    </row>
    <row r="133" spans="1:7" ht="12.75">
      <c r="A133" s="60"/>
      <c r="G133" s="60"/>
    </row>
    <row r="134" spans="1:7" ht="12.75">
      <c r="A134" s="60"/>
      <c r="G134" s="60"/>
    </row>
    <row r="135" spans="1:7" ht="12.75">
      <c r="A135" s="60"/>
      <c r="G135" s="60"/>
    </row>
    <row r="136" spans="1:7" ht="12.75">
      <c r="A136" s="60"/>
      <c r="G136" s="60"/>
    </row>
    <row r="137" spans="1:7" ht="12.75">
      <c r="A137" s="60"/>
      <c r="G137" s="60"/>
    </row>
    <row r="138" spans="1:7" ht="12.75">
      <c r="A138" s="60"/>
      <c r="G138" s="60"/>
    </row>
    <row r="139" spans="1:7" ht="12.75">
      <c r="A139" s="60"/>
      <c r="G139" s="60"/>
    </row>
    <row r="140" spans="1:7" ht="12.75">
      <c r="A140" s="60"/>
      <c r="G140" s="60"/>
    </row>
    <row r="141" spans="1:7" ht="12.75">
      <c r="A141" s="60"/>
      <c r="G141" s="60"/>
    </row>
    <row r="142" spans="1:7" ht="12.75">
      <c r="A142" s="60"/>
      <c r="G142" s="60"/>
    </row>
    <row r="143" spans="1:7" ht="12.75">
      <c r="A143" s="60"/>
      <c r="G143" s="60"/>
    </row>
    <row r="144" spans="1:7" ht="12.75">
      <c r="A144" s="60"/>
      <c r="G144" s="60"/>
    </row>
    <row r="145" spans="1:7" ht="12.75">
      <c r="A145" s="60"/>
      <c r="G145" s="60"/>
    </row>
    <row r="146" spans="1:7" ht="12.75">
      <c r="A146" s="60"/>
      <c r="G146" s="60"/>
    </row>
    <row r="147" spans="1:7" ht="12.75">
      <c r="A147" s="60"/>
      <c r="G147" s="60"/>
    </row>
    <row r="148" spans="1:7" ht="12.75">
      <c r="A148" s="60"/>
      <c r="G148" s="60"/>
    </row>
    <row r="149" spans="1:7" ht="12.75">
      <c r="A149" s="60"/>
      <c r="G149" s="60"/>
    </row>
    <row r="150" spans="1:7" ht="12.75">
      <c r="A150" s="60"/>
      <c r="G150" s="60"/>
    </row>
    <row r="151" spans="1:7" ht="12.75">
      <c r="A151" s="60"/>
      <c r="G151" s="60"/>
    </row>
    <row r="152" spans="1:7" ht="12.75">
      <c r="A152" s="60"/>
      <c r="G152" s="60"/>
    </row>
    <row r="159" spans="1:7" ht="12.75">
      <c r="A159" s="60"/>
      <c r="G159" s="60"/>
    </row>
    <row r="160" spans="1:7" ht="12.75">
      <c r="A160" s="60"/>
      <c r="G160" s="60"/>
    </row>
    <row r="161" spans="1:7" ht="12.75">
      <c r="A161" s="60"/>
      <c r="G161" s="60"/>
    </row>
    <row r="162" spans="1:7" ht="12.75">
      <c r="A162" s="60"/>
      <c r="G162" s="60"/>
    </row>
    <row r="163" spans="1:7" ht="12.75">
      <c r="A163" s="60"/>
      <c r="G163" s="60"/>
    </row>
    <row r="164" spans="1:7" ht="12.75">
      <c r="A164" s="60"/>
      <c r="G164" s="60"/>
    </row>
    <row r="171" spans="1:7" ht="12.75">
      <c r="A171" s="60"/>
      <c r="G171" s="60"/>
    </row>
    <row r="172" spans="1:7" ht="12.75">
      <c r="A172" s="60"/>
      <c r="G172" s="60"/>
    </row>
    <row r="173" spans="1:7" ht="12.75">
      <c r="A173" s="60"/>
      <c r="G173" s="60"/>
    </row>
    <row r="174" spans="1:7" ht="12.75">
      <c r="A174" s="60"/>
      <c r="G174" s="60"/>
    </row>
    <row r="175" spans="1:7" ht="12.75">
      <c r="A175" s="60"/>
      <c r="G175" s="60"/>
    </row>
    <row r="176" spans="1:7" ht="12.75">
      <c r="A176" s="60"/>
      <c r="G176" s="60"/>
    </row>
    <row r="177" spans="1:7" ht="12.75">
      <c r="A177" s="60"/>
      <c r="G177" s="60"/>
    </row>
    <row r="178" spans="1:7" ht="12.75">
      <c r="A178" s="60"/>
      <c r="G178" s="60"/>
    </row>
    <row r="179" spans="1:7" ht="12.75">
      <c r="A179" s="60"/>
      <c r="G179" s="60"/>
    </row>
    <row r="180" spans="1:7" ht="12.75">
      <c r="A180" s="60"/>
      <c r="G180" s="60"/>
    </row>
    <row r="181" spans="1:7" ht="12.75">
      <c r="A181" s="60"/>
      <c r="G181" s="60"/>
    </row>
    <row r="182" spans="1:7" ht="12.75">
      <c r="A182" s="60"/>
      <c r="G182" s="60"/>
    </row>
    <row r="183" spans="1:7" ht="12.75">
      <c r="A183" s="60"/>
      <c r="G183" s="60"/>
    </row>
    <row r="184" spans="1:7" ht="12.75">
      <c r="A184" s="60"/>
      <c r="G184" s="60"/>
    </row>
    <row r="185" spans="1:7" ht="12.75">
      <c r="A185" s="60"/>
      <c r="G185" s="60"/>
    </row>
    <row r="186" spans="1:7" ht="12.75">
      <c r="A186" s="60"/>
      <c r="G186" s="60"/>
    </row>
    <row r="187" spans="1:7" ht="12.75">
      <c r="A187" s="60"/>
      <c r="G187" s="60"/>
    </row>
    <row r="188" spans="1:7" ht="12.75">
      <c r="A188" s="60"/>
      <c r="G188" s="60"/>
    </row>
    <row r="189" spans="1:7" ht="12.75">
      <c r="A189" s="60"/>
      <c r="G189" s="60"/>
    </row>
    <row r="190" spans="1:7" ht="12.75">
      <c r="A190" s="60"/>
      <c r="G190" s="60"/>
    </row>
    <row r="191" spans="1:7" ht="12.75">
      <c r="A191" s="60"/>
      <c r="G191" s="60"/>
    </row>
    <row r="192" spans="1:7" ht="12.75">
      <c r="A192" s="60"/>
      <c r="G192" s="60"/>
    </row>
    <row r="193" spans="1:7" ht="12.75">
      <c r="A193" s="60"/>
      <c r="G193" s="60"/>
    </row>
    <row r="194" spans="1:7" ht="12.75">
      <c r="A194" s="60"/>
      <c r="G194" s="60"/>
    </row>
    <row r="195" spans="1:7" ht="12.75">
      <c r="A195" s="60"/>
      <c r="G195" s="60"/>
    </row>
    <row r="196" spans="1:7" ht="12.75">
      <c r="A196" s="60"/>
      <c r="G196" s="60"/>
    </row>
    <row r="197" spans="1:7" ht="12.75">
      <c r="A197" s="60"/>
      <c r="G197" s="60"/>
    </row>
    <row r="198" spans="1:7" ht="12.75">
      <c r="A198" s="60"/>
      <c r="G198" s="60"/>
    </row>
    <row r="199" spans="1:7" ht="12.75">
      <c r="A199" s="60"/>
      <c r="G199" s="60"/>
    </row>
    <row r="200" spans="1:7" ht="12.75">
      <c r="A200" s="60"/>
      <c r="G200" s="60"/>
    </row>
    <row r="201" spans="1:7" ht="12.75">
      <c r="A201" s="60"/>
      <c r="G201" s="60"/>
    </row>
    <row r="202" spans="1:7" ht="12.75">
      <c r="A202" s="60"/>
      <c r="G202" s="60"/>
    </row>
    <row r="203" spans="1:7" ht="12.75">
      <c r="A203" s="60"/>
      <c r="G203" s="60"/>
    </row>
    <row r="204" spans="1:7" ht="12.75">
      <c r="A204" s="60"/>
      <c r="G204" s="60"/>
    </row>
    <row r="205" spans="1:7" ht="12.75">
      <c r="A205" s="60"/>
      <c r="G205" s="60"/>
    </row>
    <row r="206" spans="1:7" ht="12.75">
      <c r="A206" s="60"/>
      <c r="G206" s="60"/>
    </row>
    <row r="207" spans="1:7" ht="12.75">
      <c r="A207" s="60"/>
      <c r="G207" s="60"/>
    </row>
    <row r="208" spans="1:7" ht="12.75">
      <c r="A208" s="60"/>
      <c r="G208" s="60"/>
    </row>
    <row r="209" spans="1:7" ht="12.75">
      <c r="A209" s="60"/>
      <c r="G209" s="60"/>
    </row>
    <row r="210" spans="1:7" ht="12.75">
      <c r="A210" s="60"/>
      <c r="G210" s="60"/>
    </row>
    <row r="211" spans="1:7" ht="12.75">
      <c r="A211" s="60"/>
      <c r="G211" s="60"/>
    </row>
    <row r="212" spans="1:7" ht="12.75">
      <c r="A212" s="60"/>
      <c r="G212" s="60"/>
    </row>
    <row r="213" spans="1:7" ht="12.75">
      <c r="A213" s="60"/>
      <c r="G213" s="60"/>
    </row>
    <row r="214" spans="1:7" ht="12.75">
      <c r="A214" s="60"/>
      <c r="G214" s="60"/>
    </row>
    <row r="215" spans="1:7" ht="12.75">
      <c r="A215" s="60"/>
      <c r="G215" s="60"/>
    </row>
    <row r="216" spans="1:7" ht="12.75">
      <c r="A216" s="60"/>
      <c r="G216" s="60"/>
    </row>
    <row r="217" spans="1:7" ht="12.75">
      <c r="A217" s="60"/>
      <c r="G217" s="60"/>
    </row>
    <row r="218" spans="1:7" ht="12.75">
      <c r="A218" s="60"/>
      <c r="G218" s="60"/>
    </row>
    <row r="225" spans="1:7" ht="12.75">
      <c r="A225" s="60"/>
      <c r="G225" s="60"/>
    </row>
    <row r="226" spans="1:7" ht="12.75">
      <c r="A226" s="60"/>
      <c r="G226" s="60"/>
    </row>
    <row r="227" spans="1:7" ht="12.75">
      <c r="A227" s="60"/>
      <c r="G227" s="60"/>
    </row>
    <row r="228" spans="1:7" ht="12.75">
      <c r="A228" s="60"/>
      <c r="G228" s="60"/>
    </row>
    <row r="229" spans="1:7" ht="12.75">
      <c r="A229" s="60"/>
      <c r="G229" s="60"/>
    </row>
    <row r="230" spans="1:7" ht="12.75">
      <c r="A230" s="60"/>
      <c r="G230" s="60"/>
    </row>
    <row r="231" spans="1:7" ht="12.75">
      <c r="A231" s="60"/>
      <c r="G231" s="60"/>
    </row>
    <row r="232" spans="1:7" ht="12.75">
      <c r="A232" s="60"/>
      <c r="G232" s="60"/>
    </row>
    <row r="233" spans="1:7" ht="12.75">
      <c r="A233" s="60"/>
      <c r="G233" s="60"/>
    </row>
    <row r="234" spans="1:7" ht="12.75">
      <c r="A234" s="60"/>
      <c r="G234" s="60"/>
    </row>
    <row r="235" spans="1:7" ht="12.75">
      <c r="A235" s="60"/>
      <c r="G235" s="60"/>
    </row>
    <row r="236" spans="1:7" ht="12.75">
      <c r="A236" s="60"/>
      <c r="G236" s="60"/>
    </row>
    <row r="237" spans="1:7" ht="12.75">
      <c r="A237" s="60"/>
      <c r="G237" s="60"/>
    </row>
    <row r="238" spans="1:7" ht="12.75">
      <c r="A238" s="60"/>
      <c r="G238" s="60"/>
    </row>
    <row r="239" spans="1:7" ht="12.75">
      <c r="A239" s="60"/>
      <c r="G239" s="60"/>
    </row>
    <row r="240" spans="1:7" ht="12.75">
      <c r="A240" s="60"/>
      <c r="G240" s="60"/>
    </row>
    <row r="241" spans="1:7" ht="12.75">
      <c r="A241" s="60"/>
      <c r="G241" s="60"/>
    </row>
    <row r="242" spans="1:7" ht="12.75">
      <c r="A242" s="60"/>
      <c r="G242" s="60"/>
    </row>
    <row r="243" spans="1:7" ht="12.75">
      <c r="A243" s="60"/>
      <c r="G243" s="60"/>
    </row>
    <row r="244" spans="1:7" ht="12.75">
      <c r="A244" s="60"/>
      <c r="G244" s="60"/>
    </row>
    <row r="245" spans="1:7" ht="12.75">
      <c r="A245" s="60"/>
      <c r="G245" s="60"/>
    </row>
    <row r="246" spans="1:7" ht="12.75">
      <c r="A246" s="60"/>
      <c r="G246" s="60"/>
    </row>
    <row r="247" spans="1:7" ht="12.75">
      <c r="A247" s="60"/>
      <c r="G247" s="60"/>
    </row>
    <row r="248" spans="1:7" ht="12.75">
      <c r="A248" s="60"/>
      <c r="G248" s="60"/>
    </row>
    <row r="249" spans="1:7" ht="12.75">
      <c r="A249" s="60"/>
      <c r="G249" s="60"/>
    </row>
    <row r="250" spans="1:7" ht="12.75">
      <c r="A250" s="60"/>
      <c r="G250" s="60"/>
    </row>
    <row r="251" spans="1:7" ht="12.75">
      <c r="A251" s="60"/>
      <c r="G251" s="60"/>
    </row>
    <row r="252" spans="1:7" ht="12.75">
      <c r="A252" s="60"/>
      <c r="G252" s="60"/>
    </row>
    <row r="253" spans="1:7" ht="12.75">
      <c r="A253" s="60"/>
      <c r="G253" s="60"/>
    </row>
    <row r="254" spans="1:7" ht="12.75">
      <c r="A254" s="60"/>
      <c r="G254" s="60"/>
    </row>
    <row r="255" spans="1:7" ht="12.75">
      <c r="A255" s="60"/>
      <c r="G255" s="60"/>
    </row>
    <row r="256" spans="1:7" ht="12.75">
      <c r="A256" s="60"/>
      <c r="G256" s="60"/>
    </row>
    <row r="257" spans="1:7" ht="12.75">
      <c r="A257" s="60"/>
      <c r="G257" s="60"/>
    </row>
    <row r="258" spans="1:7" ht="12.75">
      <c r="A258" s="60"/>
      <c r="G258" s="60"/>
    </row>
    <row r="259" spans="1:7" ht="12.75">
      <c r="A259" s="60"/>
      <c r="G259" s="60"/>
    </row>
    <row r="260" spans="1:7" ht="12.75">
      <c r="A260" s="60"/>
      <c r="G260" s="60"/>
    </row>
    <row r="261" spans="1:7" ht="12.75">
      <c r="A261" s="60"/>
      <c r="G261" s="60"/>
    </row>
    <row r="262" spans="1:7" ht="12.75">
      <c r="A262" s="60"/>
      <c r="G262" s="60"/>
    </row>
    <row r="263" spans="1:7" ht="12.75">
      <c r="A263" s="60"/>
      <c r="G263" s="60"/>
    </row>
    <row r="264" spans="1:7" ht="12.75">
      <c r="A264" s="60"/>
      <c r="G264" s="60"/>
    </row>
    <row r="265" spans="1:7" ht="12.75">
      <c r="A265" s="60"/>
      <c r="G265" s="6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4"/>
  <sheetViews>
    <sheetView workbookViewId="0" topLeftCell="A1">
      <selection activeCell="A7" sqref="A7"/>
    </sheetView>
  </sheetViews>
  <sheetFormatPr defaultColWidth="9.140625" defaultRowHeight="12.75"/>
  <cols>
    <col min="1" max="1" width="12.57421875" style="0" customWidth="1"/>
    <col min="2" max="3" width="9.28125" style="0" customWidth="1"/>
    <col min="4" max="4" width="11.57421875" style="0" bestFit="1" customWidth="1"/>
    <col min="5" max="5" width="12.140625" style="0" bestFit="1" customWidth="1"/>
    <col min="7" max="7" width="11.57421875" style="0" bestFit="1" customWidth="1"/>
    <col min="8" max="8" width="11.8515625" style="0" bestFit="1" customWidth="1"/>
    <col min="10" max="11" width="11.57421875" style="0" bestFit="1" customWidth="1"/>
    <col min="12" max="12" width="11.8515625" style="0" bestFit="1" customWidth="1"/>
    <col min="13" max="13" width="9.57421875" style="0" bestFit="1" customWidth="1"/>
    <col min="14" max="14" width="11.57421875" style="0" bestFit="1" customWidth="1"/>
  </cols>
  <sheetData>
    <row r="1" spans="1:5" ht="13.5" thickBot="1">
      <c r="A1" s="3" t="s">
        <v>1</v>
      </c>
      <c r="B1" s="4"/>
      <c r="D1" s="3" t="s">
        <v>0</v>
      </c>
      <c r="E1" s="4">
        <f>COUNT(scratch!H:H)</f>
        <v>0</v>
      </c>
    </row>
    <row r="4" ht="15.75">
      <c r="A4" s="18" t="s">
        <v>32</v>
      </c>
    </row>
    <row r="6" spans="6:10" ht="13.5" thickBot="1">
      <c r="F6" s="5"/>
      <c r="G6" s="5"/>
      <c r="H6" s="5"/>
      <c r="I6" s="5"/>
      <c r="J6" s="5"/>
    </row>
    <row r="7" spans="1:9" ht="13.5" thickBot="1">
      <c r="A7" s="6" t="s">
        <v>2</v>
      </c>
      <c r="B7" s="7" t="s">
        <v>3</v>
      </c>
      <c r="C7" s="8" t="s">
        <v>4</v>
      </c>
      <c r="D7" s="8" t="s">
        <v>5</v>
      </c>
      <c r="E7" s="8" t="s">
        <v>6</v>
      </c>
      <c r="F7" s="8" t="s">
        <v>12</v>
      </c>
      <c r="G7" s="9" t="s">
        <v>7</v>
      </c>
      <c r="H7" s="5"/>
      <c r="I7" s="5"/>
    </row>
    <row r="8" spans="1:9" ht="12.75">
      <c r="A8" s="10" t="s">
        <v>8</v>
      </c>
      <c r="B8" s="2">
        <v>2000</v>
      </c>
      <c r="C8" s="2">
        <v>1</v>
      </c>
      <c r="D8" s="2">
        <v>1</v>
      </c>
      <c r="E8" s="2">
        <v>0</v>
      </c>
      <c r="F8" s="2">
        <v>0</v>
      </c>
      <c r="G8" s="1">
        <f>DATE(B8,C8,D8)+TIME(E8,F8,0)</f>
        <v>36526</v>
      </c>
      <c r="H8" s="11" t="s">
        <v>9</v>
      </c>
      <c r="I8" s="1">
        <f>G9-G8</f>
        <v>0.020833333335758653</v>
      </c>
    </row>
    <row r="9" spans="1:9" ht="12.75">
      <c r="A9" s="12" t="s">
        <v>10</v>
      </c>
      <c r="B9" s="2">
        <v>2000</v>
      </c>
      <c r="C9" s="2">
        <v>1</v>
      </c>
      <c r="D9" s="2">
        <v>1</v>
      </c>
      <c r="E9" s="2">
        <v>0</v>
      </c>
      <c r="F9" s="2">
        <v>30</v>
      </c>
      <c r="G9" s="1">
        <f>DATE(B9,C9,D9)+TIME(E9,F9,0)</f>
        <v>36526.020833333336</v>
      </c>
      <c r="H9" s="11" t="s">
        <v>11</v>
      </c>
      <c r="I9" s="11"/>
    </row>
    <row r="10" spans="1:9" ht="12.75">
      <c r="A10" s="11"/>
      <c r="B10" s="2"/>
      <c r="C10" s="2"/>
      <c r="D10" s="2"/>
      <c r="E10" s="2"/>
      <c r="F10" s="2"/>
      <c r="G10" s="1"/>
      <c r="H10" s="11"/>
      <c r="I10" s="11"/>
    </row>
    <row r="11" spans="4:13" ht="13.5" thickBot="1">
      <c r="D11" s="5"/>
      <c r="E11" s="11"/>
      <c r="F11" s="11"/>
      <c r="G11" s="11"/>
      <c r="H11" s="11"/>
      <c r="I11" s="11"/>
      <c r="K11" s="1"/>
      <c r="L11" s="5"/>
      <c r="M11" s="5"/>
    </row>
    <row r="12" spans="1:13" ht="13.5" thickBot="1">
      <c r="A12" s="6" t="s">
        <v>76</v>
      </c>
      <c r="B12" s="13"/>
      <c r="C12" s="13"/>
      <c r="D12" s="13"/>
      <c r="E12" s="59"/>
      <c r="F12" s="59"/>
      <c r="G12" s="59"/>
      <c r="H12" s="11"/>
      <c r="I12" s="11"/>
      <c r="K12" s="1"/>
      <c r="L12" s="5"/>
      <c r="M12" s="5"/>
    </row>
    <row r="13" spans="1:13" ht="12.75">
      <c r="A13" t="s">
        <v>77</v>
      </c>
      <c r="B13">
        <f>YEAR(G13)</f>
        <v>2000</v>
      </c>
      <c r="C13">
        <f>MONTH(G13)</f>
        <v>1</v>
      </c>
      <c r="D13" s="5">
        <f>DAY(G13)</f>
        <v>1</v>
      </c>
      <c r="E13" s="11">
        <f>HOUR(G13)</f>
        <v>0</v>
      </c>
      <c r="F13" s="11">
        <f>MINUTE(G13)</f>
        <v>0</v>
      </c>
      <c r="G13" s="11">
        <f>G8+(B21/24)</f>
        <v>36526</v>
      </c>
      <c r="H13" s="11"/>
      <c r="I13" s="11"/>
      <c r="K13" s="1"/>
      <c r="L13" s="5"/>
      <c r="M13" s="5"/>
    </row>
    <row r="14" spans="4:13" ht="12.75"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4:13" ht="13.5" thickBot="1"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3.5" thickBot="1">
      <c r="A16" s="6" t="s">
        <v>18</v>
      </c>
      <c r="B16" s="13"/>
      <c r="C16" s="13"/>
      <c r="D16" s="13"/>
      <c r="E16" s="13"/>
      <c r="F16" s="13"/>
      <c r="G16" s="13"/>
      <c r="H16" s="5"/>
      <c r="I16" s="5"/>
      <c r="J16" s="5"/>
      <c r="K16" s="5"/>
      <c r="L16" s="5"/>
      <c r="M16" s="5"/>
    </row>
    <row r="17" spans="1:13" ht="12.75">
      <c r="A17" t="s">
        <v>86</v>
      </c>
      <c r="B17" s="17">
        <f>12/24</f>
        <v>0.5</v>
      </c>
      <c r="C17" t="s">
        <v>56</v>
      </c>
      <c r="H17" s="5"/>
      <c r="I17" s="5"/>
      <c r="J17" s="5"/>
      <c r="K17" s="5"/>
      <c r="L17" s="5"/>
      <c r="M17" s="5"/>
    </row>
    <row r="18" spans="2:13" ht="12.75">
      <c r="B18" t="s">
        <v>73</v>
      </c>
      <c r="H18" s="5"/>
      <c r="I18" s="5"/>
      <c r="J18" s="5"/>
      <c r="K18" s="5"/>
      <c r="L18" s="5"/>
      <c r="M18" s="5"/>
    </row>
    <row r="19" spans="8:13" ht="13.5" thickBot="1">
      <c r="H19" s="5"/>
      <c r="I19" s="5"/>
      <c r="J19" s="5"/>
      <c r="K19" s="5"/>
      <c r="L19" s="5"/>
      <c r="M19" s="5"/>
    </row>
    <row r="20" spans="1:13" ht="13.5" thickBot="1">
      <c r="A20" s="6" t="s">
        <v>74</v>
      </c>
      <c r="B20" s="13"/>
      <c r="C20" s="13"/>
      <c r="D20" s="13"/>
      <c r="E20" s="13"/>
      <c r="F20" s="13"/>
      <c r="G20" s="13"/>
      <c r="H20" s="5"/>
      <c r="I20" s="5"/>
      <c r="J20" s="5"/>
      <c r="K20" s="5"/>
      <c r="L20" s="5"/>
      <c r="M20" s="5"/>
    </row>
    <row r="21" spans="1:13" ht="12.75">
      <c r="A21" t="s">
        <v>75</v>
      </c>
      <c r="B21" s="17">
        <v>0</v>
      </c>
      <c r="C21" t="s">
        <v>81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11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ht="13.5" thickBot="1">
      <c r="B23" s="11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3.5" thickBot="1">
      <c r="A24" s="6" t="s">
        <v>93</v>
      </c>
      <c r="B24" s="62"/>
      <c r="C24" s="13"/>
      <c r="D24" s="13"/>
      <c r="E24" s="13"/>
      <c r="F24" s="13"/>
      <c r="G24" s="13"/>
      <c r="H24" s="5"/>
      <c r="I24" s="5"/>
      <c r="J24" s="5"/>
      <c r="K24" s="5"/>
      <c r="L24" s="5"/>
      <c r="M24" s="5"/>
    </row>
    <row r="25" spans="1:13" ht="12.75">
      <c r="A25" s="11" t="s">
        <v>85</v>
      </c>
      <c r="B25" s="17">
        <v>30</v>
      </c>
      <c r="C25" t="s">
        <v>83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2.75">
      <c r="B26" s="11" t="s">
        <v>84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11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6:11" ht="13.5" thickBot="1">
      <c r="F28" s="5"/>
      <c r="G28" s="5"/>
      <c r="H28" s="5"/>
      <c r="I28" s="5"/>
      <c r="J28" s="5"/>
      <c r="K28" s="5"/>
    </row>
    <row r="29" spans="1:7" ht="13.5" thickBot="1">
      <c r="A29" s="6" t="s">
        <v>13</v>
      </c>
      <c r="B29" s="14"/>
      <c r="C29" s="13"/>
      <c r="D29" s="13"/>
      <c r="E29" s="13"/>
      <c r="F29" s="13"/>
      <c r="G29" s="13"/>
    </row>
    <row r="30" spans="1:7" ht="12.75">
      <c r="A30" s="5"/>
      <c r="B30" s="5"/>
      <c r="C30" s="5"/>
      <c r="D30" s="5"/>
      <c r="E30" s="5"/>
      <c r="F30" s="5"/>
      <c r="G30" s="5"/>
    </row>
    <row r="31" ht="12.75">
      <c r="A31" t="s">
        <v>14</v>
      </c>
    </row>
    <row r="32" ht="12.75">
      <c r="A32" t="s">
        <v>15</v>
      </c>
    </row>
    <row r="33" spans="1:2" ht="12.75">
      <c r="A33" t="s">
        <v>17</v>
      </c>
      <c r="B33" s="16">
        <v>1</v>
      </c>
    </row>
    <row r="34" spans="1:3" ht="12.75">
      <c r="A34" t="s">
        <v>16</v>
      </c>
      <c r="B34" s="16"/>
      <c r="C34" s="16"/>
    </row>
    <row r="35" spans="1:3" ht="12.75">
      <c r="A35" t="s">
        <v>16</v>
      </c>
      <c r="B35" s="16" t="str">
        <f>IF(B33&gt;1,"","NA")</f>
        <v>NA</v>
      </c>
      <c r="C35" s="16" t="str">
        <f>IF(B33&gt;1,"","NA")</f>
        <v>NA</v>
      </c>
    </row>
    <row r="36" spans="1:3" ht="12.75">
      <c r="A36" t="s">
        <v>16</v>
      </c>
      <c r="B36" s="16" t="str">
        <f>IF(B33&gt;2,"","NA")</f>
        <v>NA</v>
      </c>
      <c r="C36" s="16" t="str">
        <f>IF(B33&gt;2,"","NA")</f>
        <v>NA</v>
      </c>
    </row>
    <row r="37" spans="1:3" ht="12.75">
      <c r="A37" t="s">
        <v>16</v>
      </c>
      <c r="B37" s="16" t="str">
        <f>IF(B33&gt;3,"","NA")</f>
        <v>NA</v>
      </c>
      <c r="C37" s="16" t="str">
        <f>IF(B33&gt;3,"","NA")</f>
        <v>NA</v>
      </c>
    </row>
    <row r="38" spans="1:3" ht="12.75">
      <c r="A38" t="s">
        <v>16</v>
      </c>
      <c r="B38" s="16" t="str">
        <f>IF(B33&gt;4,"","NA")</f>
        <v>NA</v>
      </c>
      <c r="C38" s="16" t="str">
        <f>IF(B33&gt;4,"","NA")</f>
        <v>NA</v>
      </c>
    </row>
    <row r="39" spans="1:3" ht="12.75">
      <c r="A39" t="s">
        <v>16</v>
      </c>
      <c r="B39" s="16" t="str">
        <f>IF(B33&gt;5,"","NA")</f>
        <v>NA</v>
      </c>
      <c r="C39" s="16" t="str">
        <f>IF(B33&gt;5,"","NA")</f>
        <v>NA</v>
      </c>
    </row>
    <row r="40" spans="1:3" ht="12.75">
      <c r="A40" t="s">
        <v>16</v>
      </c>
      <c r="B40" s="16" t="str">
        <f>IF(B33&gt;6,"","NA")</f>
        <v>NA</v>
      </c>
      <c r="C40" s="16" t="str">
        <f>IF(B33&gt;6,"","NA")</f>
        <v>NA</v>
      </c>
    </row>
    <row r="41" spans="1:3" ht="12.75">
      <c r="A41" t="s">
        <v>16</v>
      </c>
      <c r="B41" s="16" t="str">
        <f>IF(B33&gt;7,"","NA")</f>
        <v>NA</v>
      </c>
      <c r="C41" s="16" t="str">
        <f>IF(B33&gt;7,"","NA")</f>
        <v>NA</v>
      </c>
    </row>
    <row r="42" spans="1:3" ht="12.75">
      <c r="A42" t="s">
        <v>16</v>
      </c>
      <c r="B42" s="16" t="str">
        <f>IF($B$33&gt;8,"","NA")</f>
        <v>NA</v>
      </c>
      <c r="C42" s="16" t="str">
        <f>IF($B$33&gt;8,"","NA")</f>
        <v>NA</v>
      </c>
    </row>
    <row r="43" spans="1:5" ht="12.75">
      <c r="A43" t="s">
        <v>16</v>
      </c>
      <c r="B43" s="16" t="str">
        <f>IF($B$33&gt;9,"","NA")</f>
        <v>NA</v>
      </c>
      <c r="C43" s="16" t="str">
        <f>IF($B$33&gt;9,"","NA")</f>
        <v>NA</v>
      </c>
      <c r="E43" t="s">
        <v>33</v>
      </c>
    </row>
    <row r="44" spans="1:3" ht="12.75">
      <c r="A44" t="s">
        <v>16</v>
      </c>
      <c r="B44" s="16" t="str">
        <f>IF($B$33&gt;10,"","NA")</f>
        <v>NA</v>
      </c>
      <c r="C44" s="16" t="str">
        <f>IF($B$33&gt;10,"","NA")</f>
        <v>NA</v>
      </c>
    </row>
    <row r="45" spans="1:3" ht="12.75">
      <c r="A45" t="s">
        <v>16</v>
      </c>
      <c r="B45" s="16" t="str">
        <f>IF($B$33&gt;11,"","NA")</f>
        <v>NA</v>
      </c>
      <c r="C45" s="16" t="str">
        <f>IF($B$33&gt;11,"","NA")</f>
        <v>NA</v>
      </c>
    </row>
    <row r="46" spans="1:3" ht="12.75">
      <c r="A46" t="s">
        <v>16</v>
      </c>
      <c r="B46" s="16" t="str">
        <f>IF($B$33&gt;12,"","NA")</f>
        <v>NA</v>
      </c>
      <c r="C46" s="16" t="str">
        <f>IF($B$33&gt;12,"","NA")</f>
        <v>NA</v>
      </c>
    </row>
    <row r="47" spans="1:3" ht="12.75">
      <c r="A47" t="s">
        <v>16</v>
      </c>
      <c r="B47" s="16" t="str">
        <f>IF($B$33&gt;13,"","NA")</f>
        <v>NA</v>
      </c>
      <c r="C47" s="16" t="str">
        <f>IF($B$33&gt;13,"","NA")</f>
        <v>NA</v>
      </c>
    </row>
    <row r="48" spans="1:3" ht="12.75">
      <c r="A48" t="s">
        <v>16</v>
      </c>
      <c r="B48" s="16" t="str">
        <f>IF($B$33&gt;14,"","NA")</f>
        <v>NA</v>
      </c>
      <c r="C48" s="16" t="str">
        <f>IF($B$33&gt;14,"","NA")</f>
        <v>NA</v>
      </c>
    </row>
    <row r="49" spans="1:3" ht="12.75">
      <c r="A49" t="s">
        <v>16</v>
      </c>
      <c r="B49" s="16" t="str">
        <f>IF($B$33&gt;15,"","NA")</f>
        <v>NA</v>
      </c>
      <c r="C49" s="16" t="str">
        <f>IF($B$33&gt;15,"","NA")</f>
        <v>NA</v>
      </c>
    </row>
    <row r="50" spans="1:3" ht="12.75">
      <c r="A50" t="s">
        <v>16</v>
      </c>
      <c r="B50" s="16" t="str">
        <f>IF($B$33&gt;16,"","NA")</f>
        <v>NA</v>
      </c>
      <c r="C50" s="16" t="str">
        <f>IF($B$33&gt;16,"","NA")</f>
        <v>NA</v>
      </c>
    </row>
    <row r="51" spans="1:3" ht="12.75">
      <c r="A51" t="s">
        <v>16</v>
      </c>
      <c r="B51" s="16" t="str">
        <f>IF($B$33&gt;17,"","NA")</f>
        <v>NA</v>
      </c>
      <c r="C51" s="16" t="str">
        <f>IF($B$33&gt;17,"","NA")</f>
        <v>NA</v>
      </c>
    </row>
    <row r="52" spans="1:3" ht="12.75">
      <c r="A52" t="s">
        <v>16</v>
      </c>
      <c r="B52" s="16" t="str">
        <f>IF($B$33&gt;18,"","NA")</f>
        <v>NA</v>
      </c>
      <c r="C52" s="16" t="str">
        <f>IF($B$33&gt;18,"","NA")</f>
        <v>NA</v>
      </c>
    </row>
    <row r="53" spans="1:3" ht="12.75">
      <c r="A53" t="s">
        <v>16</v>
      </c>
      <c r="B53" s="16" t="str">
        <f>IF($B$33&gt;19,"","NA")</f>
        <v>NA</v>
      </c>
      <c r="C53" s="16" t="str">
        <f>IF($B$33&gt;19,"","NA")</f>
        <v>NA</v>
      </c>
    </row>
    <row r="54" spans="1:3" ht="12.75">
      <c r="A54" t="s">
        <v>16</v>
      </c>
      <c r="B54" s="16" t="str">
        <f>IF($B$33&gt;20,"","NA")</f>
        <v>NA</v>
      </c>
      <c r="C54" s="16" t="str">
        <f>IF($B$33&gt;20,"","NA")</f>
        <v>NA</v>
      </c>
    </row>
  </sheetData>
  <printOptions/>
  <pageMargins left="0.75" right="0.75" top="1" bottom="1" header="0.5" footer="0.5"/>
  <pageSetup horizontalDpi="355" verticalDpi="355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A28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3" width="9.140625" style="61" customWidth="1"/>
    <col min="4" max="27" width="9.140625" style="2" customWidth="1"/>
  </cols>
  <sheetData>
    <row r="1" spans="1:27" ht="12.75">
      <c r="A1"/>
      <c r="B1" s="11"/>
      <c r="C1" s="1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2.75">
      <c r="A2"/>
      <c r="B2" s="11"/>
      <c r="C2" s="1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2.75">
      <c r="A3"/>
      <c r="B3" s="11"/>
      <c r="C3" s="1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2.75">
      <c r="A4"/>
      <c r="B4" s="11"/>
      <c r="C4" s="11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2.75">
      <c r="A5"/>
      <c r="B5" s="11"/>
      <c r="C5" s="11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2.75">
      <c r="A6"/>
      <c r="B6" s="11"/>
      <c r="C6" s="11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60"/>
    </row>
    <row r="20" ht="12.75">
      <c r="A20" s="60"/>
    </row>
    <row r="21" ht="12.75">
      <c r="A21" s="60"/>
    </row>
    <row r="22" ht="12.75">
      <c r="A22" s="60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ht="12.75">
      <c r="A29" s="60"/>
    </row>
    <row r="30" ht="12.75">
      <c r="A30" s="60"/>
    </row>
    <row r="31" ht="12.75">
      <c r="A31" s="60"/>
    </row>
    <row r="32" ht="12.75">
      <c r="A32" s="60"/>
    </row>
    <row r="33" ht="12.75">
      <c r="A33" s="60"/>
    </row>
    <row r="34" ht="12.75">
      <c r="A34" s="60"/>
    </row>
    <row r="35" ht="12.75">
      <c r="A35" s="60"/>
    </row>
    <row r="36" ht="12.75">
      <c r="A36" s="60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60"/>
    </row>
    <row r="49" ht="12.75">
      <c r="A49" s="60"/>
    </row>
    <row r="50" ht="12.75">
      <c r="A50" s="60"/>
    </row>
    <row r="51" ht="12.75">
      <c r="A51" s="60"/>
    </row>
    <row r="52" ht="12.75">
      <c r="A52" s="60"/>
    </row>
    <row r="53" ht="12.75">
      <c r="A53" s="60"/>
    </row>
    <row r="54" ht="12.75">
      <c r="A54" s="60"/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  <row r="64" ht="12.75">
      <c r="A64" s="60"/>
    </row>
    <row r="65" ht="12.75">
      <c r="A65" s="60"/>
    </row>
    <row r="66" ht="12.75">
      <c r="A66" s="60"/>
    </row>
    <row r="67" ht="12.75">
      <c r="A67" s="60"/>
    </row>
    <row r="68" ht="12.75">
      <c r="A68" s="60"/>
    </row>
    <row r="69" ht="12.75">
      <c r="A69" s="60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  <row r="89" ht="12.75">
      <c r="A89" s="60"/>
    </row>
    <row r="90" ht="12.75">
      <c r="A90" s="60"/>
    </row>
    <row r="91" ht="12.75">
      <c r="A91" s="60"/>
    </row>
    <row r="92" ht="12.75">
      <c r="A92" s="60"/>
    </row>
    <row r="93" ht="12.75">
      <c r="A93" s="60"/>
    </row>
    <row r="94" ht="12.75">
      <c r="A94" s="60"/>
    </row>
    <row r="95" ht="12.75">
      <c r="A95" s="60"/>
    </row>
    <row r="96" ht="12.75">
      <c r="A96" s="60"/>
    </row>
    <row r="97" ht="12.75">
      <c r="A97" s="60"/>
    </row>
    <row r="98" ht="12.75">
      <c r="A98" s="60"/>
    </row>
    <row r="99" ht="12.75">
      <c r="A99" s="60"/>
    </row>
    <row r="100" ht="12.75">
      <c r="A100" s="60"/>
    </row>
    <row r="101" ht="12.75">
      <c r="A101" s="60"/>
    </row>
    <row r="102" ht="12.75">
      <c r="A102" s="60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  <row r="266" ht="12.75">
      <c r="A266" s="60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ht="12.75">
      <c r="A278" s="60"/>
    </row>
    <row r="279" ht="12.75">
      <c r="A279" s="60"/>
    </row>
    <row r="280" ht="12.75">
      <c r="A280" s="60"/>
    </row>
    <row r="281" ht="12.75">
      <c r="A281" s="60"/>
    </row>
    <row r="282" ht="12.75">
      <c r="A282" s="60"/>
    </row>
    <row r="283" ht="12.75">
      <c r="A283" s="60"/>
    </row>
    <row r="284" ht="12.75">
      <c r="A284" s="60"/>
    </row>
    <row r="285" ht="12.75">
      <c r="A285" s="6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USACE-ERDC-CHL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u4hfvrjb</dc:creator>
  <cp:keywords/>
  <dc:description/>
  <cp:lastModifiedBy>Lisa Ann Adamson</cp:lastModifiedBy>
  <dcterms:created xsi:type="dcterms:W3CDTF">2005-06-27T18:36:14Z</dcterms:created>
  <dcterms:modified xsi:type="dcterms:W3CDTF">2009-08-06T19:48:17Z</dcterms:modified>
  <cp:category/>
  <cp:version/>
  <cp:contentType/>
  <cp:contentStatus/>
</cp:coreProperties>
</file>